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omments2.xml" ContentType="application/vnd.openxmlformats-officedocument.spreadsheetml.comments+xml"/>
  <Override PartName="/xl/customProperty3.bin" ContentType="application/vnd.openxmlformats-officedocument.spreadsheetml.customProperty"/>
  <Override PartName="/xl/comments3.xml" ContentType="application/vnd.openxmlformats-officedocument.spreadsheetml.comments+xml"/>
  <Override PartName="/xl/customProperty4.bin" ContentType="application/vnd.openxmlformats-officedocument.spreadsheetml.customProperty"/>
  <Override PartName="/xl/comments4.xml" ContentType="application/vnd.openxmlformats-officedocument.spreadsheetml.comments+xml"/>
  <Override PartName="/xl/customProperty5.bin" ContentType="application/vnd.openxmlformats-officedocument.spreadsheetml.customProperty"/>
  <Override PartName="/xl/comments5.xml" ContentType="application/vnd.openxmlformats-officedocument.spreadsheetml.comments+xml"/>
  <Override PartName="/xl/customProperty6.bin" ContentType="application/vnd.openxmlformats-officedocument.spreadsheetml.customProperty"/>
  <Override PartName="/xl/comments6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mage1\FILINGS\"/>
    </mc:Choice>
  </mc:AlternateContent>
  <bookViews>
    <workbookView xWindow="19095" yWindow="-105" windowWidth="19410" windowHeight="10410"/>
  </bookViews>
  <sheets>
    <sheet name="Cover Page" sheetId="9" r:id="rId1"/>
    <sheet name="TEMP" sheetId="1" r:id="rId2"/>
    <sheet name="2020" sheetId="8" r:id="rId3"/>
    <sheet name="2019" sheetId="7" r:id="rId4"/>
    <sheet name="2018" sheetId="6" r:id="rId5"/>
    <sheet name="2017" sheetId="5" r:id="rId6"/>
    <sheet name="2016" sheetId="4" r:id="rId7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9" i="8" l="1"/>
  <c r="U15" i="8"/>
  <c r="S15" i="8"/>
  <c r="R15" i="8"/>
  <c r="T15" i="8" s="1"/>
  <c r="T14" i="8"/>
  <c r="S14" i="8"/>
  <c r="R14" i="8"/>
  <c r="T7" i="8"/>
  <c r="T8" i="8"/>
  <c r="S8" i="8"/>
  <c r="S7" i="8"/>
  <c r="R7" i="8"/>
  <c r="R8" i="8"/>
</calcChain>
</file>

<file path=xl/comments1.xml><?xml version="1.0" encoding="utf-8"?>
<comments xmlns="http://schemas.openxmlformats.org/spreadsheetml/2006/main">
  <authors>
    <author>Douglas R Bade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Douglas R Bade:</t>
        </r>
        <r>
          <rPr>
            <sz val="9"/>
            <color indexed="81"/>
            <rFont val="Tahoma"/>
            <family val="2"/>
          </rPr>
          <t xml:space="preserve">
ENTER CALENDAR YEAR</t>
        </r>
      </text>
    </comment>
  </commentList>
</comments>
</file>

<file path=xl/comments2.xml><?xml version="1.0" encoding="utf-8"?>
<comments xmlns="http://schemas.openxmlformats.org/spreadsheetml/2006/main">
  <authors>
    <author>Douglas R Bade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Douglas R Bade:</t>
        </r>
        <r>
          <rPr>
            <sz val="9"/>
            <color indexed="81"/>
            <rFont val="Tahoma"/>
            <family val="2"/>
          </rPr>
          <t xml:space="preserve">
ENTER CALENDAR YEAR</t>
        </r>
      </text>
    </comment>
  </commentList>
</comments>
</file>

<file path=xl/comments3.xml><?xml version="1.0" encoding="utf-8"?>
<comments xmlns="http://schemas.openxmlformats.org/spreadsheetml/2006/main">
  <authors>
    <author>Douglas R Bade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Douglas R Bade:</t>
        </r>
        <r>
          <rPr>
            <sz val="9"/>
            <color indexed="81"/>
            <rFont val="Tahoma"/>
            <family val="2"/>
          </rPr>
          <t xml:space="preserve">
ENTER CALENDAR YEAR</t>
        </r>
      </text>
    </comment>
  </commentList>
</comments>
</file>

<file path=xl/comments4.xml><?xml version="1.0" encoding="utf-8"?>
<comments xmlns="http://schemas.openxmlformats.org/spreadsheetml/2006/main">
  <authors>
    <author>Douglas R Bade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Douglas R Bade:</t>
        </r>
        <r>
          <rPr>
            <sz val="9"/>
            <color indexed="81"/>
            <rFont val="Tahoma"/>
            <family val="2"/>
          </rPr>
          <t xml:space="preserve">
ENTER CALENDAR YEAR</t>
        </r>
      </text>
    </comment>
    <comment ref="C21" authorId="0" shapeId="0">
      <text>
        <r>
          <rPr>
            <b/>
            <sz val="9"/>
            <color indexed="81"/>
            <rFont val="Tahoma"/>
            <family val="2"/>
          </rPr>
          <t>Douglas R Bade:</t>
        </r>
        <r>
          <rPr>
            <sz val="9"/>
            <color indexed="81"/>
            <rFont val="Tahoma"/>
            <family val="2"/>
          </rPr>
          <t xml:space="preserve">
IDENTIFY THE DATE, HOUR AND THE AMOUNT OF RSG DOLLARS ABOVE THE BENCHMARK ROW 19</t>
        </r>
      </text>
    </comment>
  </commentList>
</comments>
</file>

<file path=xl/comments5.xml><?xml version="1.0" encoding="utf-8"?>
<comments xmlns="http://schemas.openxmlformats.org/spreadsheetml/2006/main">
  <authors>
    <author>Douglas R Bade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Douglas R Bade:</t>
        </r>
        <r>
          <rPr>
            <sz val="9"/>
            <color indexed="81"/>
            <rFont val="Tahoma"/>
            <family val="2"/>
          </rPr>
          <t xml:space="preserve">
ENTER CALENDAR YEAR</t>
        </r>
      </text>
    </comment>
  </commentList>
</comments>
</file>

<file path=xl/comments6.xml><?xml version="1.0" encoding="utf-8"?>
<comments xmlns="http://schemas.openxmlformats.org/spreadsheetml/2006/main">
  <authors>
    <author>Douglas R Bade</author>
  </authors>
  <commentList>
    <comment ref="C4" authorId="0" shapeId="0">
      <text>
        <r>
          <rPr>
            <b/>
            <sz val="9"/>
            <color indexed="81"/>
            <rFont val="Tahoma"/>
            <family val="2"/>
          </rPr>
          <t>Douglas R Bade:</t>
        </r>
        <r>
          <rPr>
            <sz val="9"/>
            <color indexed="81"/>
            <rFont val="Tahoma"/>
            <family val="2"/>
          </rPr>
          <t xml:space="preserve">
ENTER CALENDAR YEAR</t>
        </r>
      </text>
    </comment>
    <comment ref="C31" authorId="0" shapeId="0">
      <text>
        <r>
          <rPr>
            <b/>
            <sz val="9"/>
            <color indexed="81"/>
            <rFont val="Tahoma"/>
            <family val="2"/>
          </rPr>
          <t>Douglas R Bade:</t>
        </r>
        <r>
          <rPr>
            <sz val="9"/>
            <color indexed="81"/>
            <rFont val="Tahoma"/>
            <family val="2"/>
          </rPr>
          <t xml:space="preserve">
IDENTIFY THE DATE, HOUR AND THE AMOUNT OF RSG DOLLARS ABOVE THE BENCHMARK ROW 19</t>
        </r>
      </text>
    </comment>
  </commentList>
</comments>
</file>

<file path=xl/sharedStrings.xml><?xml version="1.0" encoding="utf-8"?>
<sst xmlns="http://schemas.openxmlformats.org/spreadsheetml/2006/main" count="267" uniqueCount="81">
  <si>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</si>
  <si>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</si>
  <si>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</si>
  <si>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</si>
  <si>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</si>
  <si>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</si>
  <si>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</si>
  <si>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</si>
  <si>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</si>
  <si>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</si>
  <si>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</si>
  <si>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</si>
  <si>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HOURS WITH RSG $s OVER THE BENCHMARK</t>
  </si>
  <si>
    <t>PERCENT OF HRS OVER THE RSG BENCHMARK</t>
  </si>
  <si>
    <t>DAILY PURCHASED POWER BENCHMARK MIN FOR DAYS WITH RSG OVER</t>
  </si>
  <si>
    <t>DAILY PURCHASED POWER BENCHMARK MAX FOR DAYS WITH RSG OVER</t>
  </si>
  <si>
    <t>RSG HOURLY BENCHMARK MIN FOR HOURS WITH RSG OVER $50</t>
  </si>
  <si>
    <t>RSG HOURLY BENCHMARK MAX FOR HOURS WITH RSG OVER $50</t>
  </si>
  <si>
    <t>HOURS WITH RSG OVER THE BENCHMARK GREATER THAN $50</t>
  </si>
  <si>
    <t>TOTAL $s FOR HRS WITH RSG OVER THE BENCHMARK GREATER THAN $50</t>
  </si>
  <si>
    <t>LARGEST DIFFERENCE BETWEEN RSG BENCHMARK AND DAILY STANDARD</t>
  </si>
  <si>
    <t>RSG DEFERRAL</t>
  </si>
  <si>
    <t>xxxx</t>
  </si>
  <si>
    <t>OCT 5TH HE17 $48.66</t>
  </si>
  <si>
    <t>MAY 26TH HE 15 $136.39</t>
  </si>
  <si>
    <t>JUNE 17TH HE 15 $158.12</t>
  </si>
  <si>
    <t>JUL 25TH HE 11 $669.98</t>
  </si>
  <si>
    <t>AUG 11TH HE8  $0.00</t>
  </si>
  <si>
    <t>SEPT 6TH HE16 $42.54</t>
  </si>
  <si>
    <t>NOV 29TH HE 19 $15.20 ABOVE BENCHMARK</t>
  </si>
  <si>
    <t>DEC 9TH HE8 $10</t>
  </si>
  <si>
    <t>JAN 6TH HE 24 $0</t>
  </si>
  <si>
    <t>FEB 7TH  HE20 $0.00</t>
  </si>
  <si>
    <t>MAR 28TH HE16 $557.33</t>
  </si>
  <si>
    <t>APR 17TH HE 13 $805.42</t>
  </si>
  <si>
    <t>MAY 4TH HE20 $59.72</t>
  </si>
  <si>
    <t>JUN 22ND HE17 $67.39</t>
  </si>
  <si>
    <t>JUL 10TH HE18 $0.00</t>
  </si>
  <si>
    <t>THE DATE, HE AND THE AMOUNT OF RSG ABOVE THE BENCHMARK (LINE 19) WHEN THE LARGEST DIFFERENCE OCCURS BETWEEN THE RSG BENCHMARK AND THE DAILY STANDARD</t>
  </si>
  <si>
    <t>AUG 17TH HE18  $233.93</t>
  </si>
  <si>
    <t>SEP 21ST HE14 $862.96</t>
  </si>
  <si>
    <t>OCT 3RD, HE19 $37.93</t>
  </si>
  <si>
    <t>NOV 1ST, HE11 $1.25</t>
  </si>
  <si>
    <t>DEC 27TH HE23 $12.92</t>
  </si>
  <si>
    <t>JAN 2nd HE19 $102.82</t>
  </si>
  <si>
    <t>FEB 8th HE8 $5.42</t>
  </si>
  <si>
    <t>MAR 8th HE20 $83.45</t>
  </si>
  <si>
    <t>APR 9th HE7 $39.78</t>
  </si>
  <si>
    <t>MAY 2nd HE20 $30.93</t>
  </si>
  <si>
    <t>JUN 3rd HE21 $11.51</t>
  </si>
  <si>
    <t>JUL 10th HE16 $294.45</t>
  </si>
  <si>
    <t>AUG 28th HE16 $85.91</t>
  </si>
  <si>
    <t>SEP 14th HE17 $661.62</t>
  </si>
  <si>
    <t>OCT 5th HE16 $0</t>
  </si>
  <si>
    <t>NOV 14th HE11 $2.83</t>
  </si>
  <si>
    <t>DEC 29th HE21 $1.87</t>
  </si>
  <si>
    <t>JAN 30th HE10 $1,909.05</t>
  </si>
  <si>
    <t>FEB 28th HE24 $103.47</t>
  </si>
  <si>
    <t>MAR 6th HE19 $22.26</t>
  </si>
  <si>
    <t>APR 28th HE7 $0.00</t>
  </si>
  <si>
    <t>MAY 16th HE14 $64.99</t>
  </si>
  <si>
    <t>JUN 29th HE15 $0.22</t>
  </si>
  <si>
    <t>JUL 9th HE17 $179.97</t>
  </si>
  <si>
    <t>RSG TRACKER</t>
  </si>
  <si>
    <t>AUG 29th HE17 $29.65</t>
  </si>
  <si>
    <t>SEP 10th HE19 $0.20</t>
  </si>
  <si>
    <t>OCT 1st HE16 $70.59</t>
  </si>
  <si>
    <t>NOV 13th HE8 $1,204.79</t>
  </si>
  <si>
    <t>DEC 13th HE12 $12.16</t>
  </si>
  <si>
    <t>JAN 12th HE2 $0.00</t>
  </si>
  <si>
    <t>FEB 27th HE20 $26.31</t>
  </si>
  <si>
    <t>MAR 4th HE7 $0.00</t>
  </si>
  <si>
    <t>APR 21st HE19 $6.57</t>
  </si>
  <si>
    <t>Jan-Apr 2020</t>
  </si>
  <si>
    <t>May-Dec 2019</t>
  </si>
  <si>
    <t>RTO-4</t>
  </si>
  <si>
    <t>of total</t>
  </si>
  <si>
    <t>of 8760</t>
  </si>
  <si>
    <t>Indianapolis Power &amp; Light Company</t>
  </si>
  <si>
    <t>Cause No. 44808 RTO 4</t>
  </si>
  <si>
    <t>Workpaper RSG Yearly Summary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</si>
</sst>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right"/>
    </xf>
    <xf numFmtId="0" fontId="2" fillId="0" borderId="2" xfId="0" applyFont="1" applyBorder="1" applyAlignment="1">
      <alignment horizontal="right"/>
    </xf>
    <xf numFmtId="0" fontId="3" fillId="0" borderId="0" xfId="0" applyFont="1" applyAlignment="1">
      <alignment horizontal="right"/>
    </xf>
    <xf numFmtId="0" fontId="4" fillId="2" borderId="0" xfId="0" applyFont="1" applyFill="1" applyAlignment="1">
      <alignment horizontal="right"/>
    </xf>
    <xf numFmtId="44" fontId="2" fillId="0" borderId="0" xfId="1" applyFont="1"/>
    <xf numFmtId="0" fontId="2" fillId="0" borderId="0" xfId="0" applyFont="1"/>
    <xf numFmtId="164" fontId="2" fillId="0" borderId="0" xfId="2" applyNumberFormat="1" applyFont="1"/>
    <xf numFmtId="0" fontId="2" fillId="0" borderId="1" xfId="0" applyFont="1" applyBorder="1" applyAlignment="1">
      <alignment horizontal="left"/>
    </xf>
    <xf numFmtId="0" fontId="3" fillId="0" borderId="0" xfId="0" applyFont="1" applyAlignment="1" applyProtection="1">
      <alignment horizontal="right"/>
      <protection locked="0"/>
    </xf>
    <xf numFmtId="0" fontId="4" fillId="2" borderId="0" xfId="0" applyNumberFormat="1" applyFont="1" applyFill="1" applyAlignment="1">
      <alignment horizontal="right"/>
    </xf>
    <xf numFmtId="44" fontId="0" fillId="0" borderId="0" xfId="0" applyNumberFormat="1"/>
    <xf numFmtId="0" fontId="0" fillId="0" borderId="0" xfId="0" applyAlignment="1">
      <alignment horizontal="center" vertical="center" wrapText="1"/>
    </xf>
    <xf numFmtId="164" fontId="0" fillId="0" borderId="0" xfId="2" applyNumberFormat="1" applyFont="1"/>
    <xf numFmtId="0" fontId="0" fillId="3" borderId="0" xfId="0" applyFill="1"/>
    <xf numFmtId="44" fontId="0" fillId="3" borderId="0" xfId="0" applyNumberFormat="1" applyFill="1"/>
    <xf numFmtId="10" fontId="0" fillId="3" borderId="0" xfId="2" applyNumberFormat="1" applyFont="1" applyFill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466725</xdr:colOff>
      <xdr:row>5</xdr:row>
      <xdr:rowOff>161925</xdr:rowOff>
    </xdr:from>
    <xdr:to>
      <xdr:col>5</xdr:col>
      <xdr:colOff>428960</xdr:colOff>
      <xdr:row>11</xdr:row>
      <xdr:rowOff>181137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6325" y="1114425"/>
          <a:ext cx="2400635" cy="1162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5"/>
  <sheetViews>
    <sheetView tabSelected="1" workbookViewId="0"/>
  </sheetViews>
  <sheetFormatPr defaultRowHeight="15" x14ac:dyDescent="0.25"/>
  <sheetData>
    <row r="3" spans="2:2" x14ac:dyDescent="0.25">
      <c r="B3" t="s">
        <v>78</v>
      </c>
    </row>
    <row r="4" spans="2:2" x14ac:dyDescent="0.25">
      <c r="B4" t="s">
        <v>79</v>
      </c>
    </row>
    <row r="5" spans="2:2" x14ac:dyDescent="0.25">
      <c r="B5" t="s">
        <v>80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O32"/>
  <sheetViews>
    <sheetView workbookViewId="0">
      <selection activeCell="C7" sqref="C7"/>
    </sheetView>
  </sheetViews>
  <sheetFormatPr defaultRowHeight="15" x14ac:dyDescent="0.25"/>
  <cols>
    <col min="3" max="3" width="53.28515625" customWidth="1"/>
  </cols>
  <sheetData>
    <row r="4" spans="3:15" x14ac:dyDescent="0.25">
      <c r="C4" s="10" t="s">
        <v>22</v>
      </c>
    </row>
    <row r="6" spans="3:15" x14ac:dyDescent="0.25"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2" t="s">
        <v>8</v>
      </c>
      <c r="M6" s="2" t="s">
        <v>9</v>
      </c>
      <c r="N6" s="2" t="s">
        <v>10</v>
      </c>
      <c r="O6" s="2" t="s">
        <v>11</v>
      </c>
    </row>
    <row r="7" spans="3:15" x14ac:dyDescent="0.25">
      <c r="C7" s="1" t="s">
        <v>63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</row>
    <row r="8" spans="3:15" x14ac:dyDescent="0.25">
      <c r="C8" s="3" t="s">
        <v>12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3:15" x14ac:dyDescent="0.25">
      <c r="C9" s="3" t="s">
        <v>13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</row>
    <row r="10" spans="3:15" x14ac:dyDescent="0.25">
      <c r="C10" s="3" t="s">
        <v>14</v>
      </c>
      <c r="D10" s="5">
        <v>0</v>
      </c>
      <c r="E10" s="5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</row>
    <row r="11" spans="3:15" x14ac:dyDescent="0.25">
      <c r="C11" s="3" t="s">
        <v>15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</row>
    <row r="12" spans="3:15" x14ac:dyDescent="0.25">
      <c r="C12" s="3" t="s">
        <v>16</v>
      </c>
      <c r="D12" s="5">
        <v>0</v>
      </c>
      <c r="E12" s="5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</row>
    <row r="13" spans="3:15" x14ac:dyDescent="0.25">
      <c r="C13" s="3" t="s">
        <v>17</v>
      </c>
      <c r="D13" s="5">
        <v>0</v>
      </c>
      <c r="E13" s="5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</row>
    <row r="14" spans="3:15" x14ac:dyDescent="0.25">
      <c r="C14" s="3" t="s">
        <v>18</v>
      </c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</row>
    <row r="15" spans="3:15" x14ac:dyDescent="0.25">
      <c r="C15" s="3" t="s">
        <v>19</v>
      </c>
      <c r="D15" s="5">
        <v>0</v>
      </c>
      <c r="E15" s="5">
        <v>0</v>
      </c>
      <c r="F15" s="5">
        <v>0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</row>
    <row r="16" spans="3:15" x14ac:dyDescent="0.25">
      <c r="C16" s="3" t="s">
        <v>20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2:3" x14ac:dyDescent="0.25">
      <c r="C17" s="1"/>
    </row>
    <row r="18" spans="2:3" x14ac:dyDescent="0.25">
      <c r="C18" s="1"/>
    </row>
    <row r="19" spans="2:3" x14ac:dyDescent="0.25">
      <c r="C19" s="1"/>
    </row>
    <row r="20" spans="2:3" x14ac:dyDescent="0.25">
      <c r="C20" s="8" t="s">
        <v>38</v>
      </c>
    </row>
    <row r="21" spans="2:3" x14ac:dyDescent="0.25">
      <c r="B21" s="6" t="s">
        <v>0</v>
      </c>
      <c r="C21" s="1"/>
    </row>
    <row r="22" spans="2:3" x14ac:dyDescent="0.25">
      <c r="B22" s="6" t="s">
        <v>1</v>
      </c>
      <c r="C22" s="1"/>
    </row>
    <row r="23" spans="2:3" x14ac:dyDescent="0.25">
      <c r="B23" s="6" t="s">
        <v>2</v>
      </c>
      <c r="C23" s="1"/>
    </row>
    <row r="24" spans="2:3" x14ac:dyDescent="0.25">
      <c r="B24" s="6" t="s">
        <v>3</v>
      </c>
      <c r="C24" s="1"/>
    </row>
    <row r="25" spans="2:3" x14ac:dyDescent="0.25">
      <c r="B25" s="6" t="s">
        <v>4</v>
      </c>
      <c r="C25" s="1"/>
    </row>
    <row r="26" spans="2:3" x14ac:dyDescent="0.25">
      <c r="B26" s="6" t="s">
        <v>5</v>
      </c>
      <c r="C26" s="1"/>
    </row>
    <row r="27" spans="2:3" x14ac:dyDescent="0.25">
      <c r="B27" s="6" t="s">
        <v>6</v>
      </c>
      <c r="C27" s="1"/>
    </row>
    <row r="28" spans="2:3" x14ac:dyDescent="0.25">
      <c r="B28" s="6" t="s">
        <v>7</v>
      </c>
      <c r="C28" s="1"/>
    </row>
    <row r="29" spans="2:3" x14ac:dyDescent="0.25">
      <c r="B29" s="6" t="s">
        <v>8</v>
      </c>
      <c r="C29" s="1"/>
    </row>
    <row r="30" spans="2:3" x14ac:dyDescent="0.25">
      <c r="B30" s="6" t="s">
        <v>9</v>
      </c>
      <c r="C30" s="1"/>
    </row>
    <row r="31" spans="2:3" x14ac:dyDescent="0.25">
      <c r="B31" s="6" t="s">
        <v>10</v>
      </c>
      <c r="C31" s="1"/>
    </row>
    <row r="32" spans="2:3" x14ac:dyDescent="0.25">
      <c r="B32" s="6" t="s">
        <v>11</v>
      </c>
      <c r="C32" s="1"/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V32"/>
  <sheetViews>
    <sheetView topLeftCell="B1" workbookViewId="0">
      <selection activeCell="U10" sqref="U10"/>
    </sheetView>
  </sheetViews>
  <sheetFormatPr defaultRowHeight="15" x14ac:dyDescent="0.25"/>
  <cols>
    <col min="3" max="3" width="53.28515625" customWidth="1"/>
    <col min="8" max="15" width="0" hidden="1" customWidth="1"/>
    <col min="19" max="20" width="11.140625" bestFit="1" customWidth="1"/>
  </cols>
  <sheetData>
    <row r="4" spans="3:22" x14ac:dyDescent="0.25">
      <c r="C4" s="10">
        <v>2020</v>
      </c>
    </row>
    <row r="5" spans="3:22" ht="30" x14ac:dyDescent="0.25">
      <c r="R5" s="12" t="s">
        <v>73</v>
      </c>
      <c r="S5" s="12" t="s">
        <v>74</v>
      </c>
      <c r="T5" s="14" t="s">
        <v>75</v>
      </c>
    </row>
    <row r="6" spans="3:22" x14ac:dyDescent="0.25"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2" t="s">
        <v>8</v>
      </c>
      <c r="M6" s="2" t="s">
        <v>9</v>
      </c>
      <c r="N6" s="2" t="s">
        <v>10</v>
      </c>
      <c r="O6" s="2" t="s">
        <v>11</v>
      </c>
      <c r="T6" s="14"/>
    </row>
    <row r="7" spans="3:22" x14ac:dyDescent="0.25">
      <c r="C7" s="1" t="s">
        <v>63</v>
      </c>
      <c r="D7" s="5">
        <v>289.10000000000002</v>
      </c>
      <c r="E7" s="5">
        <v>87.6</v>
      </c>
      <c r="F7" s="5">
        <v>67.19</v>
      </c>
      <c r="G7" s="5">
        <v>246.1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R7" s="11">
        <f>SUM(D7:G7)</f>
        <v>689.99</v>
      </c>
      <c r="S7" s="11">
        <f>SUM('2019'!H7:O7)</f>
        <v>14863.62</v>
      </c>
      <c r="T7" s="15">
        <f>+R7+S7</f>
        <v>15553.61</v>
      </c>
    </row>
    <row r="8" spans="3:22" x14ac:dyDescent="0.25">
      <c r="C8" s="3" t="s">
        <v>12</v>
      </c>
      <c r="D8" s="6">
        <v>17</v>
      </c>
      <c r="E8" s="6">
        <v>10</v>
      </c>
      <c r="F8" s="6">
        <v>9</v>
      </c>
      <c r="G8" s="6">
        <v>12</v>
      </c>
      <c r="H8" s="6"/>
      <c r="I8" s="6"/>
      <c r="J8" s="6"/>
      <c r="K8" s="6"/>
      <c r="L8" s="6"/>
      <c r="M8" s="6"/>
      <c r="N8" s="6"/>
      <c r="O8" s="6"/>
      <c r="R8">
        <f>SUM(D8:G8)</f>
        <v>48</v>
      </c>
      <c r="S8">
        <f>SUM('2019'!H8:O8)</f>
        <v>258</v>
      </c>
      <c r="T8" s="14">
        <f>+R8+S8</f>
        <v>306</v>
      </c>
    </row>
    <row r="9" spans="3:22" x14ac:dyDescent="0.25">
      <c r="C9" s="3" t="s">
        <v>13</v>
      </c>
      <c r="D9" s="7">
        <v>2.3E-2</v>
      </c>
      <c r="E9" s="7">
        <v>1.4E-2</v>
      </c>
      <c r="F9" s="7">
        <v>1.2E-2</v>
      </c>
      <c r="G9" s="7">
        <v>1.7000000000000001E-2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T9" s="16">
        <f>+T8/8760</f>
        <v>3.4931506849315071E-2</v>
      </c>
      <c r="U9" t="s">
        <v>77</v>
      </c>
    </row>
    <row r="10" spans="3:22" x14ac:dyDescent="0.25">
      <c r="C10" s="3" t="s">
        <v>14</v>
      </c>
      <c r="D10" s="5">
        <v>31.38</v>
      </c>
      <c r="E10" s="5">
        <v>29.75</v>
      </c>
      <c r="F10" s="5">
        <v>29.25</v>
      </c>
      <c r="G10" s="5">
        <v>28.5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T10" s="14"/>
    </row>
    <row r="11" spans="3:22" x14ac:dyDescent="0.25">
      <c r="C11" s="3" t="s">
        <v>15</v>
      </c>
      <c r="D11" s="5">
        <v>34.630000000000003</v>
      </c>
      <c r="E11" s="5">
        <v>33</v>
      </c>
      <c r="F11" s="5">
        <v>31.75</v>
      </c>
      <c r="G11" s="5">
        <v>30.75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T11" s="14"/>
    </row>
    <row r="12" spans="3:22" x14ac:dyDescent="0.25">
      <c r="C12" s="3" t="s">
        <v>16</v>
      </c>
      <c r="D12" s="5">
        <v>216.87</v>
      </c>
      <c r="E12" s="5">
        <v>0</v>
      </c>
      <c r="F12" s="5">
        <v>0</v>
      </c>
      <c r="G12" s="5">
        <v>37.47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T12" s="14"/>
    </row>
    <row r="13" spans="3:22" x14ac:dyDescent="0.25">
      <c r="C13" s="3" t="s">
        <v>17</v>
      </c>
      <c r="D13" s="5">
        <v>216.87</v>
      </c>
      <c r="E13" s="5">
        <v>0</v>
      </c>
      <c r="F13" s="5">
        <v>0</v>
      </c>
      <c r="G13" s="5">
        <v>37.47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T13" s="14"/>
    </row>
    <row r="14" spans="3:22" x14ac:dyDescent="0.25">
      <c r="C14" s="3" t="s">
        <v>18</v>
      </c>
      <c r="D14" s="6">
        <v>1</v>
      </c>
      <c r="E14" s="6">
        <v>0</v>
      </c>
      <c r="F14" s="6">
        <v>0</v>
      </c>
      <c r="G14" s="6">
        <v>1</v>
      </c>
      <c r="H14" s="6"/>
      <c r="I14" s="6"/>
      <c r="J14" s="6"/>
      <c r="K14" s="6"/>
      <c r="L14" s="6"/>
      <c r="M14" s="6"/>
      <c r="N14" s="6"/>
      <c r="O14" s="6"/>
      <c r="R14">
        <f>SUM(D14:G14)</f>
        <v>2</v>
      </c>
      <c r="S14">
        <f>SUM('2019'!H14:O14)</f>
        <v>67</v>
      </c>
      <c r="T14" s="14">
        <f>SUM(R14:S14)</f>
        <v>69</v>
      </c>
    </row>
    <row r="15" spans="3:22" x14ac:dyDescent="0.25">
      <c r="C15" s="3" t="s">
        <v>19</v>
      </c>
      <c r="D15" s="5">
        <v>174.22</v>
      </c>
      <c r="E15" s="5">
        <v>0</v>
      </c>
      <c r="F15" s="5">
        <v>0</v>
      </c>
      <c r="G15" s="5">
        <v>180.24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R15" s="11">
        <f>SUM(D15:G15)</f>
        <v>354.46000000000004</v>
      </c>
      <c r="S15" s="11">
        <f>SUM('2019'!H15:O15)</f>
        <v>12833.15</v>
      </c>
      <c r="T15" s="15">
        <f>+R15+S15</f>
        <v>13187.61</v>
      </c>
      <c r="U15" s="13">
        <f>+T15/T7</f>
        <v>0.84788097425613729</v>
      </c>
      <c r="V15" t="s">
        <v>76</v>
      </c>
    </row>
    <row r="16" spans="3:22" x14ac:dyDescent="0.25">
      <c r="C16" s="3" t="s">
        <v>20</v>
      </c>
      <c r="D16" s="5">
        <v>197.08</v>
      </c>
      <c r="E16" s="5">
        <v>111.44</v>
      </c>
      <c r="F16" s="5">
        <v>72.510000000000005</v>
      </c>
      <c r="G16" s="5">
        <v>77.41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</row>
    <row r="17" spans="2:3" x14ac:dyDescent="0.25">
      <c r="C17" s="1"/>
    </row>
    <row r="18" spans="2:3" x14ac:dyDescent="0.25">
      <c r="C18" s="1"/>
    </row>
    <row r="19" spans="2:3" x14ac:dyDescent="0.25">
      <c r="C19" s="1"/>
    </row>
    <row r="20" spans="2:3" x14ac:dyDescent="0.25">
      <c r="C20" s="8" t="s">
        <v>38</v>
      </c>
    </row>
    <row r="21" spans="2:3" x14ac:dyDescent="0.25">
      <c r="B21" s="6" t="s">
        <v>0</v>
      </c>
      <c r="C21" s="1" t="s">
        <v>69</v>
      </c>
    </row>
    <row r="22" spans="2:3" x14ac:dyDescent="0.25">
      <c r="B22" s="6" t="s">
        <v>1</v>
      </c>
      <c r="C22" s="1" t="s">
        <v>70</v>
      </c>
    </row>
    <row r="23" spans="2:3" x14ac:dyDescent="0.25">
      <c r="B23" s="6" t="s">
        <v>2</v>
      </c>
      <c r="C23" s="1" t="s">
        <v>71</v>
      </c>
    </row>
    <row r="24" spans="2:3" x14ac:dyDescent="0.25">
      <c r="B24" s="6" t="s">
        <v>3</v>
      </c>
      <c r="C24" s="1" t="s">
        <v>72</v>
      </c>
    </row>
    <row r="25" spans="2:3" x14ac:dyDescent="0.25">
      <c r="B25" s="6" t="s">
        <v>4</v>
      </c>
      <c r="C25" s="1"/>
    </row>
    <row r="26" spans="2:3" x14ac:dyDescent="0.25">
      <c r="B26" s="6" t="s">
        <v>5</v>
      </c>
      <c r="C26" s="1"/>
    </row>
    <row r="27" spans="2:3" x14ac:dyDescent="0.25">
      <c r="B27" s="6" t="s">
        <v>6</v>
      </c>
      <c r="C27" s="1"/>
    </row>
    <row r="28" spans="2:3" x14ac:dyDescent="0.25">
      <c r="B28" s="6" t="s">
        <v>7</v>
      </c>
      <c r="C28" s="1"/>
    </row>
    <row r="29" spans="2:3" x14ac:dyDescent="0.25">
      <c r="B29" s="6" t="s">
        <v>8</v>
      </c>
      <c r="C29" s="1"/>
    </row>
    <row r="30" spans="2:3" x14ac:dyDescent="0.25">
      <c r="B30" s="6" t="s">
        <v>9</v>
      </c>
      <c r="C30" s="1"/>
    </row>
    <row r="31" spans="2:3" x14ac:dyDescent="0.25">
      <c r="B31" s="6" t="s">
        <v>10</v>
      </c>
      <c r="C31" s="1"/>
    </row>
    <row r="32" spans="2:3" x14ac:dyDescent="0.25">
      <c r="B32" s="6" t="s">
        <v>11</v>
      </c>
      <c r="C32" s="1"/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O32"/>
  <sheetViews>
    <sheetView topLeftCell="D1" workbookViewId="0">
      <selection activeCell="C21" sqref="C21"/>
    </sheetView>
  </sheetViews>
  <sheetFormatPr defaultRowHeight="15" x14ac:dyDescent="0.25"/>
  <cols>
    <col min="3" max="3" width="53.28515625" customWidth="1"/>
    <col min="4" max="4" width="11.5703125" bestFit="1" customWidth="1"/>
    <col min="5" max="5" width="10.5703125" bestFit="1" customWidth="1"/>
    <col min="10" max="12" width="10.5703125" bestFit="1" customWidth="1"/>
    <col min="14" max="14" width="10.5703125" bestFit="1" customWidth="1"/>
  </cols>
  <sheetData>
    <row r="4" spans="3:15" x14ac:dyDescent="0.25">
      <c r="C4" s="10">
        <v>2019</v>
      </c>
    </row>
    <row r="6" spans="3:15" x14ac:dyDescent="0.25"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2" t="s">
        <v>8</v>
      </c>
      <c r="M6" s="2" t="s">
        <v>9</v>
      </c>
      <c r="N6" s="2" t="s">
        <v>10</v>
      </c>
      <c r="O6" s="2" t="s">
        <v>11</v>
      </c>
    </row>
    <row r="7" spans="3:15" x14ac:dyDescent="0.25">
      <c r="C7" s="1" t="s">
        <v>63</v>
      </c>
      <c r="D7" s="5">
        <v>30575.01</v>
      </c>
      <c r="E7" s="5">
        <v>3888.06</v>
      </c>
      <c r="F7" s="5">
        <v>381.26</v>
      </c>
      <c r="G7" s="5">
        <v>363.65</v>
      </c>
      <c r="H7" s="5">
        <v>374.44</v>
      </c>
      <c r="I7" s="5">
        <v>833.57</v>
      </c>
      <c r="J7" s="5">
        <v>4903.3900000000003</v>
      </c>
      <c r="K7" s="5">
        <v>3036.31</v>
      </c>
      <c r="L7" s="5">
        <v>1602.25</v>
      </c>
      <c r="M7" s="5">
        <v>625.35</v>
      </c>
      <c r="N7" s="5">
        <v>3356.93</v>
      </c>
      <c r="O7" s="5">
        <v>131.38</v>
      </c>
    </row>
    <row r="8" spans="3:15" x14ac:dyDescent="0.25">
      <c r="C8" s="3" t="s">
        <v>12</v>
      </c>
      <c r="D8" s="6">
        <v>36</v>
      </c>
      <c r="E8" s="6">
        <v>31</v>
      </c>
      <c r="F8" s="6">
        <v>17</v>
      </c>
      <c r="G8" s="6">
        <v>38</v>
      </c>
      <c r="H8" s="6">
        <v>17</v>
      </c>
      <c r="I8" s="6">
        <v>33</v>
      </c>
      <c r="J8" s="6">
        <v>62</v>
      </c>
      <c r="K8" s="6">
        <v>44</v>
      </c>
      <c r="L8" s="6">
        <v>35</v>
      </c>
      <c r="M8" s="6">
        <v>31</v>
      </c>
      <c r="N8" s="6">
        <v>23</v>
      </c>
      <c r="O8" s="6">
        <v>13</v>
      </c>
    </row>
    <row r="9" spans="3:15" x14ac:dyDescent="0.25">
      <c r="C9" s="3" t="s">
        <v>13</v>
      </c>
      <c r="D9" s="7">
        <v>4.8000000000000001E-2</v>
      </c>
      <c r="E9" s="7">
        <v>4.5999999999999999E-2</v>
      </c>
      <c r="F9" s="7">
        <v>2.3E-2</v>
      </c>
      <c r="G9" s="7">
        <v>5.2999999999999999E-2</v>
      </c>
      <c r="H9" s="7">
        <v>2.3E-2</v>
      </c>
      <c r="I9" s="7">
        <v>4.5999999999999999E-2</v>
      </c>
      <c r="J9" s="7">
        <v>8.3000000000000004E-2</v>
      </c>
      <c r="K9" s="7">
        <v>5.8999999999999997E-2</v>
      </c>
      <c r="L9" s="7">
        <v>4.9000000000000002E-2</v>
      </c>
      <c r="M9" s="7">
        <v>4.2000000000000003E-2</v>
      </c>
      <c r="N9" s="7">
        <v>3.2000000000000001E-2</v>
      </c>
      <c r="O9" s="7">
        <v>1.7000000000000001E-2</v>
      </c>
    </row>
    <row r="10" spans="3:15" x14ac:dyDescent="0.25">
      <c r="C10" s="3" t="s">
        <v>14</v>
      </c>
      <c r="D10" s="5">
        <v>44</v>
      </c>
      <c r="E10" s="5">
        <v>39.25</v>
      </c>
      <c r="F10" s="5">
        <v>41.63</v>
      </c>
      <c r="G10" s="5">
        <v>39.130000000000003</v>
      </c>
      <c r="H10" s="5">
        <v>39.5</v>
      </c>
      <c r="I10" s="5">
        <v>36.75</v>
      </c>
      <c r="J10" s="5">
        <v>35.25</v>
      </c>
      <c r="K10" s="5">
        <v>32.75</v>
      </c>
      <c r="L10" s="5">
        <v>36.630000000000003</v>
      </c>
      <c r="M10" s="5">
        <v>33.5</v>
      </c>
      <c r="N10" s="5">
        <v>38.25</v>
      </c>
      <c r="O10" s="5">
        <v>33.630000000000003</v>
      </c>
    </row>
    <row r="11" spans="3:15" x14ac:dyDescent="0.25">
      <c r="C11" s="3" t="s">
        <v>15</v>
      </c>
      <c r="D11" s="5">
        <v>50.38</v>
      </c>
      <c r="E11" s="5">
        <v>43.63</v>
      </c>
      <c r="F11" s="5">
        <v>47.38</v>
      </c>
      <c r="G11" s="5">
        <v>42</v>
      </c>
      <c r="H11" s="5">
        <v>41.25</v>
      </c>
      <c r="I11" s="5">
        <v>39.880000000000003</v>
      </c>
      <c r="J11" s="5">
        <v>39.25</v>
      </c>
      <c r="K11" s="5">
        <v>37</v>
      </c>
      <c r="L11" s="5">
        <v>40.880000000000003</v>
      </c>
      <c r="M11" s="5">
        <v>40.130000000000003</v>
      </c>
      <c r="N11" s="5">
        <v>43.38</v>
      </c>
      <c r="O11" s="5">
        <v>36.75</v>
      </c>
    </row>
    <row r="12" spans="3:15" x14ac:dyDescent="0.25">
      <c r="C12" s="3" t="s">
        <v>16</v>
      </c>
      <c r="D12" s="5">
        <v>46.9</v>
      </c>
      <c r="E12" s="5">
        <v>47.13</v>
      </c>
      <c r="F12" s="5">
        <v>50.93</v>
      </c>
      <c r="G12" s="5">
        <v>46.26</v>
      </c>
      <c r="H12" s="5">
        <v>51.96</v>
      </c>
      <c r="I12" s="5">
        <v>42.02</v>
      </c>
      <c r="J12" s="5">
        <v>38.130000000000003</v>
      </c>
      <c r="K12" s="5">
        <v>38.03</v>
      </c>
      <c r="L12" s="5">
        <v>41.86</v>
      </c>
      <c r="M12" s="5">
        <v>41.85</v>
      </c>
      <c r="N12" s="5">
        <v>62.64</v>
      </c>
      <c r="O12" s="5">
        <v>37.46</v>
      </c>
    </row>
    <row r="13" spans="3:15" x14ac:dyDescent="0.25">
      <c r="C13" s="3" t="s">
        <v>17</v>
      </c>
      <c r="D13" s="5">
        <v>586.66999999999996</v>
      </c>
      <c r="E13" s="5">
        <v>104.79</v>
      </c>
      <c r="F13" s="5">
        <v>72.64</v>
      </c>
      <c r="G13" s="5">
        <v>46.26</v>
      </c>
      <c r="H13" s="5">
        <v>427.69</v>
      </c>
      <c r="I13" s="5">
        <v>83.24</v>
      </c>
      <c r="J13" s="5">
        <v>312.25</v>
      </c>
      <c r="K13" s="5">
        <v>96.07</v>
      </c>
      <c r="L13" s="5">
        <v>261.13</v>
      </c>
      <c r="M13" s="5">
        <v>428.02</v>
      </c>
      <c r="N13" s="5">
        <v>585.55999999999995</v>
      </c>
      <c r="O13" s="5">
        <v>37.46</v>
      </c>
    </row>
    <row r="14" spans="3:15" x14ac:dyDescent="0.25">
      <c r="C14" s="3" t="s">
        <v>18</v>
      </c>
      <c r="D14" s="6">
        <v>28</v>
      </c>
      <c r="E14" s="6">
        <v>12</v>
      </c>
      <c r="F14" s="6">
        <v>3</v>
      </c>
      <c r="G14" s="6">
        <v>1</v>
      </c>
      <c r="H14" s="6">
        <v>2</v>
      </c>
      <c r="I14" s="6">
        <v>5</v>
      </c>
      <c r="J14" s="6">
        <v>28</v>
      </c>
      <c r="K14" s="6">
        <v>12</v>
      </c>
      <c r="L14" s="6">
        <v>11</v>
      </c>
      <c r="M14" s="6">
        <v>3</v>
      </c>
      <c r="N14" s="6">
        <v>5</v>
      </c>
      <c r="O14" s="6">
        <v>1</v>
      </c>
    </row>
    <row r="15" spans="3:15" x14ac:dyDescent="0.25">
      <c r="C15" s="3" t="s">
        <v>19</v>
      </c>
      <c r="D15" s="5">
        <v>30431.759999999998</v>
      </c>
      <c r="E15" s="5">
        <v>3755.99</v>
      </c>
      <c r="F15" s="5">
        <v>285.38</v>
      </c>
      <c r="G15" s="5">
        <v>83.38</v>
      </c>
      <c r="H15" s="5">
        <v>115.16</v>
      </c>
      <c r="I15" s="5">
        <v>527.79</v>
      </c>
      <c r="J15" s="5">
        <v>4497.13</v>
      </c>
      <c r="K15" s="5">
        <v>2646.95</v>
      </c>
      <c r="L15" s="5">
        <v>1416.05</v>
      </c>
      <c r="M15" s="5">
        <v>334.97</v>
      </c>
      <c r="N15" s="5">
        <v>3241.33</v>
      </c>
      <c r="O15" s="5">
        <v>53.77</v>
      </c>
    </row>
    <row r="16" spans="3:15" x14ac:dyDescent="0.25">
      <c r="C16" s="3" t="s">
        <v>20</v>
      </c>
      <c r="D16" s="5">
        <v>542.41999999999996</v>
      </c>
      <c r="E16" s="5">
        <v>61.16</v>
      </c>
      <c r="F16" s="5">
        <v>51.43</v>
      </c>
      <c r="G16" s="5">
        <v>117.12</v>
      </c>
      <c r="H16" s="5">
        <v>386.56</v>
      </c>
      <c r="I16" s="5">
        <v>120.38</v>
      </c>
      <c r="J16" s="5">
        <v>274.87</v>
      </c>
      <c r="K16" s="5">
        <v>72.540000000000006</v>
      </c>
      <c r="L16" s="5">
        <v>472.99</v>
      </c>
      <c r="M16" s="5">
        <v>390.89</v>
      </c>
      <c r="N16" s="5">
        <v>544.05999999999995</v>
      </c>
      <c r="O16" s="5">
        <v>79.98</v>
      </c>
    </row>
    <row r="17" spans="2:3" x14ac:dyDescent="0.25">
      <c r="C17" s="1"/>
    </row>
    <row r="18" spans="2:3" x14ac:dyDescent="0.25">
      <c r="C18" s="1"/>
    </row>
    <row r="19" spans="2:3" x14ac:dyDescent="0.25">
      <c r="C19" s="1"/>
    </row>
    <row r="20" spans="2:3" x14ac:dyDescent="0.25">
      <c r="C20" s="8" t="s">
        <v>38</v>
      </c>
    </row>
    <row r="21" spans="2:3" x14ac:dyDescent="0.25">
      <c r="B21" s="6" t="s">
        <v>0</v>
      </c>
      <c r="C21" s="1" t="s">
        <v>56</v>
      </c>
    </row>
    <row r="22" spans="2:3" x14ac:dyDescent="0.25">
      <c r="B22" s="6" t="s">
        <v>1</v>
      </c>
      <c r="C22" s="9" t="s">
        <v>57</v>
      </c>
    </row>
    <row r="23" spans="2:3" x14ac:dyDescent="0.25">
      <c r="B23" s="6" t="s">
        <v>2</v>
      </c>
      <c r="C23" s="1" t="s">
        <v>58</v>
      </c>
    </row>
    <row r="24" spans="2:3" x14ac:dyDescent="0.25">
      <c r="B24" s="6" t="s">
        <v>3</v>
      </c>
      <c r="C24" s="1" t="s">
        <v>59</v>
      </c>
    </row>
    <row r="25" spans="2:3" x14ac:dyDescent="0.25">
      <c r="B25" s="6" t="s">
        <v>4</v>
      </c>
      <c r="C25" s="1" t="s">
        <v>60</v>
      </c>
    </row>
    <row r="26" spans="2:3" x14ac:dyDescent="0.25">
      <c r="B26" s="6" t="s">
        <v>5</v>
      </c>
      <c r="C26" s="1" t="s">
        <v>61</v>
      </c>
    </row>
    <row r="27" spans="2:3" x14ac:dyDescent="0.25">
      <c r="B27" s="6" t="s">
        <v>6</v>
      </c>
      <c r="C27" s="1" t="s">
        <v>62</v>
      </c>
    </row>
    <row r="28" spans="2:3" x14ac:dyDescent="0.25">
      <c r="B28" s="6" t="s">
        <v>7</v>
      </c>
      <c r="C28" s="1" t="s">
        <v>64</v>
      </c>
    </row>
    <row r="29" spans="2:3" x14ac:dyDescent="0.25">
      <c r="B29" s="6" t="s">
        <v>8</v>
      </c>
      <c r="C29" s="1" t="s">
        <v>65</v>
      </c>
    </row>
    <row r="30" spans="2:3" x14ac:dyDescent="0.25">
      <c r="B30" s="6" t="s">
        <v>9</v>
      </c>
      <c r="C30" s="1" t="s">
        <v>66</v>
      </c>
    </row>
    <row r="31" spans="2:3" x14ac:dyDescent="0.25">
      <c r="B31" s="6" t="s">
        <v>10</v>
      </c>
      <c r="C31" s="1" t="s">
        <v>67</v>
      </c>
    </row>
    <row r="32" spans="2:3" x14ac:dyDescent="0.25">
      <c r="B32" s="6" t="s">
        <v>11</v>
      </c>
      <c r="C32" s="1" t="s">
        <v>68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4:O32"/>
  <sheetViews>
    <sheetView zoomScaleNormal="100" workbookViewId="0">
      <selection activeCell="C4" sqref="C4"/>
    </sheetView>
  </sheetViews>
  <sheetFormatPr defaultRowHeight="15" x14ac:dyDescent="0.25"/>
  <cols>
    <col min="3" max="3" width="53.28515625" customWidth="1"/>
    <col min="4" max="4" width="11.5703125" bestFit="1" customWidth="1"/>
    <col min="5" max="5" width="10.5703125" bestFit="1" customWidth="1"/>
    <col min="7" max="9" width="10.5703125" bestFit="1" customWidth="1"/>
    <col min="10" max="12" width="11.5703125" bestFit="1" customWidth="1"/>
    <col min="13" max="14" width="10.5703125" bestFit="1" customWidth="1"/>
  </cols>
  <sheetData>
    <row r="4" spans="3:15" x14ac:dyDescent="0.25">
      <c r="C4" s="4">
        <v>2018</v>
      </c>
    </row>
    <row r="6" spans="3:15" x14ac:dyDescent="0.25"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2" t="s">
        <v>8</v>
      </c>
      <c r="M6" s="2" t="s">
        <v>9</v>
      </c>
      <c r="N6" s="2" t="s">
        <v>10</v>
      </c>
      <c r="O6" s="2" t="s">
        <v>11</v>
      </c>
    </row>
    <row r="7" spans="3:15" x14ac:dyDescent="0.25">
      <c r="C7" s="1" t="s">
        <v>21</v>
      </c>
      <c r="D7" s="5">
        <v>16997</v>
      </c>
      <c r="E7" s="5">
        <v>1512.69</v>
      </c>
      <c r="F7" s="5">
        <v>952.22</v>
      </c>
      <c r="G7" s="5">
        <v>1113.33</v>
      </c>
      <c r="H7" s="5">
        <v>4328.79</v>
      </c>
      <c r="I7" s="5">
        <v>6658.69</v>
      </c>
      <c r="J7" s="5">
        <v>16024.14</v>
      </c>
      <c r="K7" s="5">
        <v>19709.22</v>
      </c>
      <c r="L7" s="5">
        <v>20341.990000000002</v>
      </c>
      <c r="M7" s="5">
        <v>2625.3</v>
      </c>
      <c r="N7" s="5">
        <v>3112.55</v>
      </c>
      <c r="O7" s="5">
        <v>309.27999999999997</v>
      </c>
    </row>
    <row r="8" spans="3:15" x14ac:dyDescent="0.25">
      <c r="C8" s="3" t="s">
        <v>12</v>
      </c>
      <c r="D8" s="6">
        <v>92</v>
      </c>
      <c r="E8" s="6">
        <v>22</v>
      </c>
      <c r="F8" s="6">
        <v>24</v>
      </c>
      <c r="G8" s="6">
        <v>40</v>
      </c>
      <c r="H8" s="6">
        <v>86</v>
      </c>
      <c r="I8" s="6">
        <v>64</v>
      </c>
      <c r="J8" s="6">
        <v>83</v>
      </c>
      <c r="K8" s="6">
        <v>97</v>
      </c>
      <c r="L8" s="6">
        <v>76</v>
      </c>
      <c r="M8" s="6">
        <v>40</v>
      </c>
      <c r="N8" s="6">
        <v>39</v>
      </c>
      <c r="O8" s="6">
        <v>13</v>
      </c>
    </row>
    <row r="9" spans="3:15" x14ac:dyDescent="0.25">
      <c r="C9" s="3" t="s">
        <v>13</v>
      </c>
      <c r="D9" s="7">
        <v>0.124</v>
      </c>
      <c r="E9" s="7">
        <v>3.3000000000000002E-2</v>
      </c>
      <c r="F9" s="7">
        <v>3.2000000000000001E-2</v>
      </c>
      <c r="G9" s="7">
        <v>5.6000000000000001E-2</v>
      </c>
      <c r="H9" s="7">
        <v>0.11600000000000001</v>
      </c>
      <c r="I9" s="7">
        <v>8.8999999999999996E-2</v>
      </c>
      <c r="J9" s="7">
        <v>0.112</v>
      </c>
      <c r="K9" s="7">
        <v>0.13</v>
      </c>
      <c r="L9" s="7">
        <v>0.106</v>
      </c>
      <c r="M9" s="7">
        <v>5.3999999999999999E-2</v>
      </c>
      <c r="N9" s="7">
        <v>5.3999999999999999E-2</v>
      </c>
      <c r="O9" s="7">
        <v>1.7000000000000001E-2</v>
      </c>
    </row>
    <row r="10" spans="3:15" x14ac:dyDescent="0.25">
      <c r="C10" s="3" t="s">
        <v>14</v>
      </c>
      <c r="D10" s="5">
        <v>47</v>
      </c>
      <c r="E10" s="5">
        <v>38.630000000000003</v>
      </c>
      <c r="F10" s="5">
        <v>39.75</v>
      </c>
      <c r="G10" s="5">
        <v>41.88</v>
      </c>
      <c r="H10" s="5">
        <v>41.75</v>
      </c>
      <c r="I10" s="5">
        <v>43.63</v>
      </c>
      <c r="J10" s="5">
        <v>41.63</v>
      </c>
      <c r="K10" s="5">
        <v>42.13</v>
      </c>
      <c r="L10" s="5">
        <v>43.88</v>
      </c>
      <c r="M10" s="5">
        <v>45.13</v>
      </c>
      <c r="N10" s="5">
        <v>48.25</v>
      </c>
      <c r="O10" s="5">
        <v>48.13</v>
      </c>
    </row>
    <row r="11" spans="3:15" x14ac:dyDescent="0.25">
      <c r="C11" s="3" t="s">
        <v>15</v>
      </c>
      <c r="D11" s="5">
        <v>85.5</v>
      </c>
      <c r="E11" s="5">
        <v>45.75</v>
      </c>
      <c r="F11" s="5">
        <v>42.5</v>
      </c>
      <c r="G11" s="5">
        <v>43.5</v>
      </c>
      <c r="H11" s="5">
        <v>43.63</v>
      </c>
      <c r="I11" s="5">
        <v>46</v>
      </c>
      <c r="J11" s="5">
        <v>44.5</v>
      </c>
      <c r="K11" s="5">
        <v>45.5</v>
      </c>
      <c r="L11" s="5">
        <v>46.38</v>
      </c>
      <c r="M11" s="5">
        <v>49.88</v>
      </c>
      <c r="N11" s="5">
        <v>66.25</v>
      </c>
      <c r="O11" s="5">
        <v>66.13</v>
      </c>
    </row>
    <row r="12" spans="3:15" x14ac:dyDescent="0.25">
      <c r="C12" s="3" t="s">
        <v>16</v>
      </c>
      <c r="D12" s="5">
        <v>58.89</v>
      </c>
      <c r="E12" s="5">
        <v>51.98</v>
      </c>
      <c r="F12" s="5">
        <v>46.26</v>
      </c>
      <c r="G12" s="5">
        <v>49.37</v>
      </c>
      <c r="H12" s="5">
        <v>48.08</v>
      </c>
      <c r="I12" s="5">
        <v>48.36</v>
      </c>
      <c r="J12" s="5">
        <v>43.96</v>
      </c>
      <c r="K12" s="5">
        <v>46.43</v>
      </c>
      <c r="L12" s="5">
        <v>47.92</v>
      </c>
      <c r="M12" s="5">
        <v>56.25</v>
      </c>
      <c r="N12" s="5">
        <v>57.41</v>
      </c>
      <c r="O12" s="5">
        <v>99.3</v>
      </c>
    </row>
    <row r="13" spans="3:15" x14ac:dyDescent="0.25">
      <c r="C13" s="3" t="s">
        <v>17</v>
      </c>
      <c r="D13" s="5">
        <v>283.24</v>
      </c>
      <c r="E13" s="5">
        <v>132.82</v>
      </c>
      <c r="F13" s="5">
        <v>78.040000000000006</v>
      </c>
      <c r="G13" s="5">
        <v>88.05</v>
      </c>
      <c r="H13" s="5">
        <v>158.96</v>
      </c>
      <c r="I13" s="5">
        <v>123.92</v>
      </c>
      <c r="J13" s="5">
        <v>177.67</v>
      </c>
      <c r="K13" s="5">
        <v>229.36</v>
      </c>
      <c r="L13" s="5">
        <v>520.41</v>
      </c>
      <c r="M13" s="5">
        <v>103.6</v>
      </c>
      <c r="N13" s="5">
        <v>107.84</v>
      </c>
      <c r="O13" s="5">
        <v>99.3</v>
      </c>
    </row>
    <row r="14" spans="3:15" x14ac:dyDescent="0.25">
      <c r="C14" s="3" t="s">
        <v>18</v>
      </c>
      <c r="D14" s="6">
        <v>57</v>
      </c>
      <c r="E14" s="6">
        <v>7</v>
      </c>
      <c r="F14" s="6">
        <v>5</v>
      </c>
      <c r="G14" s="6">
        <v>8</v>
      </c>
      <c r="H14" s="6">
        <v>21</v>
      </c>
      <c r="I14" s="6">
        <v>25</v>
      </c>
      <c r="J14" s="6">
        <v>46</v>
      </c>
      <c r="K14" s="6">
        <v>42</v>
      </c>
      <c r="L14" s="6">
        <v>35</v>
      </c>
      <c r="M14" s="6">
        <v>13</v>
      </c>
      <c r="N14" s="6">
        <v>14</v>
      </c>
      <c r="O14" s="6">
        <v>1</v>
      </c>
    </row>
    <row r="15" spans="3:15" x14ac:dyDescent="0.25">
      <c r="C15" s="3" t="s">
        <v>19</v>
      </c>
      <c r="D15" s="5">
        <v>16449.96</v>
      </c>
      <c r="E15" s="5">
        <v>1381.79</v>
      </c>
      <c r="F15" s="5">
        <v>759.26</v>
      </c>
      <c r="G15" s="5">
        <v>759.55</v>
      </c>
      <c r="H15" s="5">
        <v>3405.72</v>
      </c>
      <c r="I15" s="5">
        <v>6063.88</v>
      </c>
      <c r="J15" s="5">
        <v>15476.11</v>
      </c>
      <c r="K15" s="5">
        <v>18988.48</v>
      </c>
      <c r="L15" s="5">
        <v>19793.990000000002</v>
      </c>
      <c r="M15" s="5">
        <v>2188.73</v>
      </c>
      <c r="N15" s="5">
        <v>2650.1</v>
      </c>
      <c r="O15" s="5">
        <v>219.96</v>
      </c>
    </row>
    <row r="16" spans="3:15" x14ac:dyDescent="0.25">
      <c r="C16" s="3" t="s">
        <v>20</v>
      </c>
      <c r="D16" s="5">
        <v>229.61</v>
      </c>
      <c r="E16" s="5">
        <v>133.56</v>
      </c>
      <c r="F16" s="5">
        <v>35.54</v>
      </c>
      <c r="G16" s="5">
        <v>335.48</v>
      </c>
      <c r="H16" s="5">
        <v>258.04000000000002</v>
      </c>
      <c r="I16" s="5">
        <v>174.94</v>
      </c>
      <c r="J16" s="5">
        <v>133.91999999999999</v>
      </c>
      <c r="K16" s="5">
        <v>184.61</v>
      </c>
      <c r="L16" s="5">
        <v>476.16</v>
      </c>
      <c r="M16" s="5">
        <v>65.66</v>
      </c>
      <c r="N16" s="5">
        <v>83.48</v>
      </c>
      <c r="O16" s="5">
        <v>37.81</v>
      </c>
    </row>
    <row r="17" spans="2:3" x14ac:dyDescent="0.25">
      <c r="C17" s="1"/>
    </row>
    <row r="18" spans="2:3" x14ac:dyDescent="0.25">
      <c r="C18" s="1"/>
    </row>
    <row r="19" spans="2:3" x14ac:dyDescent="0.25">
      <c r="C19" s="1"/>
    </row>
    <row r="20" spans="2:3" x14ac:dyDescent="0.25">
      <c r="C20" s="8" t="s">
        <v>38</v>
      </c>
    </row>
    <row r="21" spans="2:3" x14ac:dyDescent="0.25">
      <c r="B21" s="6" t="s">
        <v>0</v>
      </c>
      <c r="C21" s="9" t="s">
        <v>44</v>
      </c>
    </row>
    <row r="22" spans="2:3" x14ac:dyDescent="0.25">
      <c r="B22" s="6" t="s">
        <v>1</v>
      </c>
      <c r="C22" s="9" t="s">
        <v>45</v>
      </c>
    </row>
    <row r="23" spans="2:3" x14ac:dyDescent="0.25">
      <c r="B23" s="6" t="s">
        <v>2</v>
      </c>
      <c r="C23" s="1" t="s">
        <v>46</v>
      </c>
    </row>
    <row r="24" spans="2:3" x14ac:dyDescent="0.25">
      <c r="B24" s="6" t="s">
        <v>3</v>
      </c>
      <c r="C24" s="1" t="s">
        <v>47</v>
      </c>
    </row>
    <row r="25" spans="2:3" x14ac:dyDescent="0.25">
      <c r="B25" s="6" t="s">
        <v>4</v>
      </c>
      <c r="C25" s="1" t="s">
        <v>48</v>
      </c>
    </row>
    <row r="26" spans="2:3" x14ac:dyDescent="0.25">
      <c r="B26" s="6" t="s">
        <v>5</v>
      </c>
      <c r="C26" s="1" t="s">
        <v>49</v>
      </c>
    </row>
    <row r="27" spans="2:3" x14ac:dyDescent="0.25">
      <c r="B27" s="6" t="s">
        <v>6</v>
      </c>
      <c r="C27" s="1" t="s">
        <v>50</v>
      </c>
    </row>
    <row r="28" spans="2:3" x14ac:dyDescent="0.25">
      <c r="B28" s="6" t="s">
        <v>7</v>
      </c>
      <c r="C28" s="9" t="s">
        <v>51</v>
      </c>
    </row>
    <row r="29" spans="2:3" x14ac:dyDescent="0.25">
      <c r="B29" s="6" t="s">
        <v>8</v>
      </c>
      <c r="C29" s="1" t="s">
        <v>52</v>
      </c>
    </row>
    <row r="30" spans="2:3" x14ac:dyDescent="0.25">
      <c r="B30" s="6" t="s">
        <v>9</v>
      </c>
      <c r="C30" s="9" t="s">
        <v>53</v>
      </c>
    </row>
    <row r="31" spans="2:3" x14ac:dyDescent="0.25">
      <c r="B31" s="6" t="s">
        <v>10</v>
      </c>
      <c r="C31" s="1" t="s">
        <v>54</v>
      </c>
    </row>
    <row r="32" spans="2:3" x14ac:dyDescent="0.25">
      <c r="B32" s="6" t="s">
        <v>11</v>
      </c>
      <c r="C32" s="1" t="s">
        <v>55</v>
      </c>
    </row>
  </sheetData>
  <pageMargins left="0.7" right="0.7" top="0.75" bottom="0.75" header="0.3" footer="0.3"/>
  <pageSetup orientation="portrait" r:id="rId1"/>
  <customProperties>
    <customPr name="EpmWorksheetKeyString_GUID" r:id="rId2"/>
  </customProperties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O32"/>
  <sheetViews>
    <sheetView zoomScaleNormal="100" workbookViewId="0">
      <selection activeCell="G24" sqref="G24"/>
    </sheetView>
  </sheetViews>
  <sheetFormatPr defaultRowHeight="15" x14ac:dyDescent="0.25"/>
  <cols>
    <col min="3" max="3" width="53.28515625" customWidth="1"/>
    <col min="4" max="4" width="10.5703125" bestFit="1" customWidth="1"/>
    <col min="6" max="6" width="10.5703125" bestFit="1" customWidth="1"/>
    <col min="7" max="7" width="11.5703125" bestFit="1" customWidth="1"/>
    <col min="8" max="11" width="10.5703125" bestFit="1" customWidth="1"/>
    <col min="12" max="12" width="11.5703125" bestFit="1" customWidth="1"/>
    <col min="14" max="15" width="10.5703125" bestFit="1" customWidth="1"/>
  </cols>
  <sheetData>
    <row r="4" spans="3:15" x14ac:dyDescent="0.25">
      <c r="C4" s="4">
        <v>2017</v>
      </c>
    </row>
    <row r="6" spans="3:15" x14ac:dyDescent="0.25"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2" t="s">
        <v>8</v>
      </c>
      <c r="M6" s="2" t="s">
        <v>9</v>
      </c>
      <c r="N6" s="2" t="s">
        <v>10</v>
      </c>
      <c r="O6" s="2" t="s">
        <v>11</v>
      </c>
    </row>
    <row r="7" spans="3:15" x14ac:dyDescent="0.25">
      <c r="C7" s="1" t="s">
        <v>21</v>
      </c>
      <c r="D7" s="5">
        <v>3896.61</v>
      </c>
      <c r="E7" s="5">
        <v>90.1</v>
      </c>
      <c r="F7" s="5">
        <v>3139.49</v>
      </c>
      <c r="G7" s="5">
        <v>11368.49</v>
      </c>
      <c r="H7" s="5">
        <v>1669.1</v>
      </c>
      <c r="I7" s="5">
        <v>1912.1</v>
      </c>
      <c r="J7" s="5">
        <v>9664.49</v>
      </c>
      <c r="K7" s="5">
        <v>5504.95</v>
      </c>
      <c r="L7" s="5">
        <v>30673.11</v>
      </c>
      <c r="M7" s="5">
        <v>947.56</v>
      </c>
      <c r="N7" s="5">
        <v>2258</v>
      </c>
      <c r="O7" s="5">
        <v>2258.1799999999998</v>
      </c>
    </row>
    <row r="8" spans="3:15" x14ac:dyDescent="0.25">
      <c r="C8" s="3" t="s">
        <v>12</v>
      </c>
      <c r="D8" s="6">
        <v>23</v>
      </c>
      <c r="E8" s="6">
        <v>6</v>
      </c>
      <c r="F8" s="6">
        <v>42</v>
      </c>
      <c r="G8" s="6">
        <v>46</v>
      </c>
      <c r="H8" s="6">
        <v>39</v>
      </c>
      <c r="I8" s="6">
        <v>52</v>
      </c>
      <c r="J8" s="6">
        <v>91</v>
      </c>
      <c r="K8" s="6">
        <v>42</v>
      </c>
      <c r="L8" s="6">
        <v>90</v>
      </c>
      <c r="M8" s="6">
        <v>29</v>
      </c>
      <c r="N8" s="6">
        <v>34</v>
      </c>
      <c r="O8" s="6">
        <v>31</v>
      </c>
    </row>
    <row r="9" spans="3:15" x14ac:dyDescent="0.25">
      <c r="C9" s="3" t="s">
        <v>13</v>
      </c>
      <c r="D9" s="7">
        <v>3.1E-2</v>
      </c>
      <c r="E9" s="7">
        <v>8.9999999999999993E-3</v>
      </c>
      <c r="F9" s="7">
        <v>5.6000000000000001E-2</v>
      </c>
      <c r="G9" s="7">
        <v>6.4000000000000001E-2</v>
      </c>
      <c r="H9" s="7">
        <v>5.1999999999999998E-2</v>
      </c>
      <c r="I9" s="7">
        <v>7.1999999999999995E-2</v>
      </c>
      <c r="J9" s="7">
        <v>0.122</v>
      </c>
      <c r="K9" s="7">
        <v>5.6000000000000001E-2</v>
      </c>
      <c r="L9" s="7">
        <v>0.125</v>
      </c>
      <c r="M9" s="7">
        <v>3.9E-2</v>
      </c>
      <c r="N9" s="7">
        <v>4.7E-2</v>
      </c>
      <c r="O9" s="7">
        <v>4.2000000000000003E-2</v>
      </c>
    </row>
    <row r="10" spans="3:15" x14ac:dyDescent="0.25">
      <c r="C10" s="3" t="s">
        <v>14</v>
      </c>
      <c r="D10" s="5">
        <v>46.5</v>
      </c>
      <c r="E10" s="5">
        <v>38.450000000000003</v>
      </c>
      <c r="F10" s="5">
        <v>39.75</v>
      </c>
      <c r="G10" s="5">
        <v>44.47</v>
      </c>
      <c r="H10" s="5">
        <v>45.42</v>
      </c>
      <c r="I10" s="5">
        <v>42.9</v>
      </c>
      <c r="J10" s="5">
        <v>43.72</v>
      </c>
      <c r="K10" s="5">
        <v>41.9</v>
      </c>
      <c r="L10" s="5">
        <v>42.82</v>
      </c>
      <c r="M10" s="5">
        <v>42.07</v>
      </c>
      <c r="N10" s="5">
        <v>40.549999999999997</v>
      </c>
      <c r="O10" s="5">
        <v>40.909999999999997</v>
      </c>
    </row>
    <row r="11" spans="3:15" x14ac:dyDescent="0.25">
      <c r="C11" s="3" t="s">
        <v>15</v>
      </c>
      <c r="D11" s="5">
        <v>53.53</v>
      </c>
      <c r="E11" s="5">
        <v>45.62</v>
      </c>
      <c r="F11" s="5">
        <v>45.89</v>
      </c>
      <c r="G11" s="5">
        <v>46.54</v>
      </c>
      <c r="H11" s="5">
        <v>48.34</v>
      </c>
      <c r="I11" s="5">
        <v>45.95</v>
      </c>
      <c r="J11" s="5">
        <v>46.27</v>
      </c>
      <c r="K11" s="5">
        <v>44.55</v>
      </c>
      <c r="L11" s="5">
        <v>46.76</v>
      </c>
      <c r="M11" s="5">
        <v>45.16</v>
      </c>
      <c r="N11" s="5">
        <v>46.81</v>
      </c>
      <c r="O11" s="5">
        <v>44.56</v>
      </c>
    </row>
    <row r="12" spans="3:15" x14ac:dyDescent="0.25">
      <c r="C12" s="3" t="s">
        <v>16</v>
      </c>
      <c r="D12" s="5">
        <v>59.25</v>
      </c>
      <c r="E12" s="5">
        <v>0</v>
      </c>
      <c r="F12" s="5">
        <v>55.45</v>
      </c>
      <c r="G12" s="5">
        <v>50.82</v>
      </c>
      <c r="H12" s="5">
        <v>47.41</v>
      </c>
      <c r="I12" s="5">
        <v>45.04</v>
      </c>
      <c r="J12" s="5">
        <v>49.93</v>
      </c>
      <c r="K12" s="5">
        <v>45.02</v>
      </c>
      <c r="L12" s="5">
        <v>49.99</v>
      </c>
      <c r="M12" s="5">
        <v>44.64</v>
      </c>
      <c r="N12" s="5">
        <v>51.69</v>
      </c>
      <c r="O12" s="5">
        <v>50.31</v>
      </c>
    </row>
    <row r="13" spans="3:15" x14ac:dyDescent="0.25">
      <c r="C13" s="3" t="s">
        <v>17</v>
      </c>
      <c r="D13" s="5">
        <v>95.47</v>
      </c>
      <c r="E13" s="5">
        <v>0</v>
      </c>
      <c r="F13" s="5">
        <v>175.77</v>
      </c>
      <c r="G13" s="5">
        <v>151.29</v>
      </c>
      <c r="H13" s="5">
        <v>180.21</v>
      </c>
      <c r="I13" s="5">
        <v>135.76</v>
      </c>
      <c r="J13" s="5">
        <v>135.41</v>
      </c>
      <c r="K13" s="5">
        <v>143.97</v>
      </c>
      <c r="L13" s="5">
        <v>429.94</v>
      </c>
      <c r="M13" s="5">
        <v>85.42</v>
      </c>
      <c r="N13" s="5">
        <v>110.57</v>
      </c>
      <c r="O13" s="5">
        <v>104.82</v>
      </c>
    </row>
    <row r="14" spans="3:15" x14ac:dyDescent="0.25">
      <c r="C14" s="3" t="s">
        <v>18</v>
      </c>
      <c r="D14" s="6">
        <v>5</v>
      </c>
      <c r="E14" s="6">
        <v>0</v>
      </c>
      <c r="F14" s="6">
        <v>10</v>
      </c>
      <c r="G14" s="6">
        <v>21</v>
      </c>
      <c r="H14" s="6">
        <v>10</v>
      </c>
      <c r="I14" s="6">
        <v>13</v>
      </c>
      <c r="J14" s="6">
        <v>44</v>
      </c>
      <c r="K14" s="6">
        <v>16</v>
      </c>
      <c r="L14" s="6">
        <v>45</v>
      </c>
      <c r="M14" s="6">
        <v>5</v>
      </c>
      <c r="N14" s="6">
        <v>13</v>
      </c>
      <c r="O14" s="6">
        <v>11</v>
      </c>
    </row>
    <row r="15" spans="3:15" x14ac:dyDescent="0.25">
      <c r="C15" s="3" t="s">
        <v>19</v>
      </c>
      <c r="D15" s="5">
        <v>3692.8</v>
      </c>
      <c r="E15" s="5">
        <v>0</v>
      </c>
      <c r="F15" s="5">
        <v>2802.38</v>
      </c>
      <c r="G15" s="5">
        <v>11028.77</v>
      </c>
      <c r="H15" s="5">
        <v>1309.3399999999999</v>
      </c>
      <c r="I15" s="5">
        <v>1461.14</v>
      </c>
      <c r="J15" s="5">
        <v>8953.15</v>
      </c>
      <c r="K15" s="5">
        <v>5184.28</v>
      </c>
      <c r="L15" s="5">
        <v>29951.15</v>
      </c>
      <c r="M15" s="5">
        <v>539.03</v>
      </c>
      <c r="N15" s="5">
        <v>2094.3200000000002</v>
      </c>
      <c r="O15" s="5">
        <v>1942.07</v>
      </c>
    </row>
    <row r="16" spans="3:15" x14ac:dyDescent="0.25">
      <c r="C16" s="3" t="s">
        <v>20</v>
      </c>
      <c r="D16" s="5">
        <v>156.49</v>
      </c>
      <c r="E16" s="5">
        <v>121.85</v>
      </c>
      <c r="F16" s="5">
        <v>131.38999999999999</v>
      </c>
      <c r="G16" s="5">
        <v>106.42</v>
      </c>
      <c r="H16" s="5">
        <v>134.11000000000001</v>
      </c>
      <c r="I16" s="5">
        <v>92.24</v>
      </c>
      <c r="J16" s="5">
        <v>253.18</v>
      </c>
      <c r="K16" s="5">
        <v>100.34</v>
      </c>
      <c r="L16" s="5">
        <v>383.18</v>
      </c>
      <c r="M16" s="5">
        <v>146.84</v>
      </c>
      <c r="N16" s="5">
        <v>71.459999999999994</v>
      </c>
      <c r="O16" s="5">
        <v>207.75</v>
      </c>
    </row>
    <row r="17" spans="2:3" x14ac:dyDescent="0.25">
      <c r="C17" s="1"/>
    </row>
    <row r="18" spans="2:3" x14ac:dyDescent="0.25">
      <c r="C18" s="1"/>
    </row>
    <row r="19" spans="2:3" x14ac:dyDescent="0.25">
      <c r="C19" s="1"/>
    </row>
    <row r="20" spans="2:3" x14ac:dyDescent="0.25">
      <c r="C20" s="8" t="s">
        <v>38</v>
      </c>
    </row>
    <row r="21" spans="2:3" x14ac:dyDescent="0.25">
      <c r="B21" s="6" t="s">
        <v>0</v>
      </c>
      <c r="C21" s="1" t="s">
        <v>31</v>
      </c>
    </row>
    <row r="22" spans="2:3" x14ac:dyDescent="0.25">
      <c r="B22" s="6" t="s">
        <v>1</v>
      </c>
      <c r="C22" s="1" t="s">
        <v>32</v>
      </c>
    </row>
    <row r="23" spans="2:3" x14ac:dyDescent="0.25">
      <c r="B23" s="6" t="s">
        <v>2</v>
      </c>
      <c r="C23" s="1" t="s">
        <v>33</v>
      </c>
    </row>
    <row r="24" spans="2:3" x14ac:dyDescent="0.25">
      <c r="B24" s="6" t="s">
        <v>3</v>
      </c>
      <c r="C24" s="1" t="s">
        <v>34</v>
      </c>
    </row>
    <row r="25" spans="2:3" x14ac:dyDescent="0.25">
      <c r="B25" s="6" t="s">
        <v>4</v>
      </c>
      <c r="C25" s="1" t="s">
        <v>35</v>
      </c>
    </row>
    <row r="26" spans="2:3" x14ac:dyDescent="0.25">
      <c r="B26" s="6" t="s">
        <v>5</v>
      </c>
      <c r="C26" s="1" t="s">
        <v>36</v>
      </c>
    </row>
    <row r="27" spans="2:3" x14ac:dyDescent="0.25">
      <c r="B27" s="6" t="s">
        <v>6</v>
      </c>
      <c r="C27" s="1" t="s">
        <v>37</v>
      </c>
    </row>
    <row r="28" spans="2:3" x14ac:dyDescent="0.25">
      <c r="B28" s="6" t="s">
        <v>7</v>
      </c>
      <c r="C28" s="1" t="s">
        <v>39</v>
      </c>
    </row>
    <row r="29" spans="2:3" x14ac:dyDescent="0.25">
      <c r="B29" s="6" t="s">
        <v>8</v>
      </c>
      <c r="C29" s="1" t="s">
        <v>40</v>
      </c>
    </row>
    <row r="30" spans="2:3" x14ac:dyDescent="0.25">
      <c r="B30" s="6" t="s">
        <v>9</v>
      </c>
      <c r="C30" s="9" t="s">
        <v>41</v>
      </c>
    </row>
    <row r="31" spans="2:3" x14ac:dyDescent="0.25">
      <c r="B31" s="6" t="s">
        <v>10</v>
      </c>
      <c r="C31" s="9" t="s">
        <v>42</v>
      </c>
    </row>
    <row r="32" spans="2:3" x14ac:dyDescent="0.25">
      <c r="B32" s="6" t="s">
        <v>11</v>
      </c>
      <c r="C32" s="1" t="s">
        <v>43</v>
      </c>
    </row>
  </sheetData>
  <pageMargins left="0.7" right="0.7" top="0.75" bottom="0.75" header="0.3" footer="0.3"/>
  <pageSetup scale="65" orientation="landscape" r:id="rId1"/>
  <headerFooter>
    <oddFooter>&amp;R&amp;F - &amp;A</oddFooter>
  </headerFooter>
  <customProperties>
    <customPr name="EpmWorksheetKeyString_GUID" r:id="rId2"/>
  </customProperties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4:O32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/>
    </sheetView>
  </sheetViews>
  <sheetFormatPr defaultRowHeight="15" x14ac:dyDescent="0.25"/>
  <cols>
    <col min="3" max="3" width="53.28515625" customWidth="1"/>
    <col min="8" max="9" width="10.5703125" bestFit="1" customWidth="1"/>
    <col min="10" max="11" width="11.5703125" bestFit="1" customWidth="1"/>
    <col min="12" max="15" width="10.5703125" bestFit="1" customWidth="1"/>
  </cols>
  <sheetData>
    <row r="4" spans="3:15" x14ac:dyDescent="0.25">
      <c r="C4" s="4">
        <v>2016</v>
      </c>
    </row>
    <row r="6" spans="3:15" x14ac:dyDescent="0.25">
      <c r="D6" s="2" t="s">
        <v>0</v>
      </c>
      <c r="E6" s="2" t="s">
        <v>1</v>
      </c>
      <c r="F6" s="2" t="s">
        <v>2</v>
      </c>
      <c r="G6" s="2" t="s">
        <v>3</v>
      </c>
      <c r="H6" s="2" t="s">
        <v>4</v>
      </c>
      <c r="I6" s="2" t="s">
        <v>5</v>
      </c>
      <c r="J6" s="2" t="s">
        <v>6</v>
      </c>
      <c r="K6" s="2" t="s">
        <v>7</v>
      </c>
      <c r="L6" s="2" t="s">
        <v>8</v>
      </c>
      <c r="M6" s="2" t="s">
        <v>9</v>
      </c>
      <c r="N6" s="2" t="s">
        <v>10</v>
      </c>
      <c r="O6" s="2" t="s">
        <v>11</v>
      </c>
    </row>
    <row r="7" spans="3:15" x14ac:dyDescent="0.25">
      <c r="C7" s="1" t="s">
        <v>21</v>
      </c>
      <c r="D7" s="5">
        <v>0</v>
      </c>
      <c r="E7" s="5">
        <v>0</v>
      </c>
      <c r="F7" s="5">
        <v>0</v>
      </c>
      <c r="G7" s="5">
        <v>0</v>
      </c>
      <c r="H7" s="5">
        <v>1489.92</v>
      </c>
      <c r="I7" s="5">
        <v>7720.24</v>
      </c>
      <c r="J7" s="5">
        <v>26206.3</v>
      </c>
      <c r="K7" s="5">
        <v>28138.48</v>
      </c>
      <c r="L7" s="5">
        <v>2803.57</v>
      </c>
      <c r="M7" s="5">
        <v>486.34</v>
      </c>
      <c r="N7" s="5">
        <v>1813.62</v>
      </c>
      <c r="O7" s="5">
        <v>4128.03</v>
      </c>
    </row>
    <row r="8" spans="3:15" x14ac:dyDescent="0.25">
      <c r="C8" s="3" t="s">
        <v>12</v>
      </c>
      <c r="D8" s="6"/>
      <c r="E8" s="6"/>
      <c r="F8" s="6"/>
      <c r="G8" s="6"/>
      <c r="H8" s="6">
        <v>46</v>
      </c>
      <c r="I8" s="6">
        <v>86</v>
      </c>
      <c r="J8" s="6">
        <v>93</v>
      </c>
      <c r="K8" s="6">
        <v>119</v>
      </c>
      <c r="L8" s="6">
        <v>54</v>
      </c>
      <c r="M8" s="6">
        <v>29</v>
      </c>
      <c r="N8" s="6">
        <v>37</v>
      </c>
      <c r="O8" s="6">
        <v>42</v>
      </c>
    </row>
    <row r="9" spans="3:15" x14ac:dyDescent="0.25">
      <c r="C9" s="3" t="s">
        <v>13</v>
      </c>
      <c r="D9" s="7">
        <v>0</v>
      </c>
      <c r="E9" s="7">
        <v>0</v>
      </c>
      <c r="F9" s="7">
        <v>0</v>
      </c>
      <c r="G9" s="7">
        <v>0</v>
      </c>
      <c r="H9" s="7">
        <v>6.2E-2</v>
      </c>
      <c r="I9" s="7">
        <v>0.11899999999999999</v>
      </c>
      <c r="J9" s="7">
        <v>0.125</v>
      </c>
      <c r="K9" s="7">
        <v>0.16</v>
      </c>
      <c r="L9" s="7">
        <v>7.4999999999999997E-2</v>
      </c>
      <c r="M9" s="7">
        <v>3.9E-2</v>
      </c>
      <c r="N9" s="7">
        <v>5.0999999999999997E-2</v>
      </c>
      <c r="O9" s="7">
        <v>5.6000000000000001E-2</v>
      </c>
    </row>
    <row r="10" spans="3:15" x14ac:dyDescent="0.25">
      <c r="C10" s="3" t="s">
        <v>14</v>
      </c>
      <c r="D10" s="5">
        <v>0</v>
      </c>
      <c r="E10" s="5">
        <v>0</v>
      </c>
      <c r="F10" s="5">
        <v>0</v>
      </c>
      <c r="G10" s="5">
        <v>0</v>
      </c>
      <c r="H10" s="5">
        <v>29.58</v>
      </c>
      <c r="I10" s="5">
        <v>33.65</v>
      </c>
      <c r="J10" s="5">
        <v>40.83</v>
      </c>
      <c r="K10" s="5">
        <v>40.83</v>
      </c>
      <c r="L10" s="5">
        <v>42.71</v>
      </c>
      <c r="M10" s="5">
        <v>40.68</v>
      </c>
      <c r="N10" s="5">
        <v>32.68</v>
      </c>
      <c r="O10" s="5">
        <v>48.69</v>
      </c>
    </row>
    <row r="11" spans="3:15" x14ac:dyDescent="0.25">
      <c r="C11" s="3" t="s">
        <v>15</v>
      </c>
      <c r="D11" s="5">
        <v>0</v>
      </c>
      <c r="E11" s="5">
        <v>0</v>
      </c>
      <c r="F11" s="5">
        <v>0</v>
      </c>
      <c r="G11" s="5">
        <v>0</v>
      </c>
      <c r="H11" s="5">
        <v>33.03</v>
      </c>
      <c r="I11" s="5">
        <v>42.22</v>
      </c>
      <c r="J11" s="5">
        <v>43.45</v>
      </c>
      <c r="K11" s="5">
        <v>44.35</v>
      </c>
      <c r="L11" s="5">
        <v>46.76</v>
      </c>
      <c r="M11" s="5">
        <v>47.7</v>
      </c>
      <c r="N11" s="5">
        <v>43.93</v>
      </c>
      <c r="O11" s="5">
        <v>54.54</v>
      </c>
    </row>
    <row r="12" spans="3:15" x14ac:dyDescent="0.25">
      <c r="C12" s="3" t="s">
        <v>16</v>
      </c>
      <c r="D12" s="5">
        <v>0</v>
      </c>
      <c r="E12" s="5">
        <v>0</v>
      </c>
      <c r="F12" s="5">
        <v>0</v>
      </c>
      <c r="G12" s="5">
        <v>0</v>
      </c>
      <c r="H12" s="5">
        <v>36.82</v>
      </c>
      <c r="I12" s="5">
        <v>44.19</v>
      </c>
      <c r="J12" s="5">
        <v>44.15</v>
      </c>
      <c r="K12" s="5">
        <v>43.54</v>
      </c>
      <c r="L12" s="5">
        <v>48.85</v>
      </c>
      <c r="M12" s="5">
        <v>64.150000000000006</v>
      </c>
      <c r="N12" s="5">
        <v>33.799999999999997</v>
      </c>
      <c r="O12" s="5">
        <v>29.08</v>
      </c>
    </row>
    <row r="13" spans="3:15" x14ac:dyDescent="0.25">
      <c r="C13" s="3" t="s">
        <v>17</v>
      </c>
      <c r="D13" s="5">
        <v>0</v>
      </c>
      <c r="E13" s="5">
        <v>0</v>
      </c>
      <c r="F13" s="5">
        <v>0</v>
      </c>
      <c r="G13" s="5">
        <v>0</v>
      </c>
      <c r="H13" s="5">
        <v>93.72</v>
      </c>
      <c r="I13" s="5">
        <v>156.99</v>
      </c>
      <c r="J13" s="5">
        <v>237.49</v>
      </c>
      <c r="K13" s="5">
        <v>171.64</v>
      </c>
      <c r="L13" s="5">
        <v>115.51</v>
      </c>
      <c r="M13" s="5">
        <v>148.37</v>
      </c>
      <c r="N13" s="5">
        <v>68.62</v>
      </c>
      <c r="O13" s="5">
        <v>137.58000000000001</v>
      </c>
    </row>
    <row r="14" spans="3:15" x14ac:dyDescent="0.25">
      <c r="C14" s="3" t="s">
        <v>18</v>
      </c>
      <c r="D14" s="6"/>
      <c r="E14" s="6"/>
      <c r="F14" s="6"/>
      <c r="G14" s="6"/>
      <c r="H14" s="6">
        <v>9</v>
      </c>
      <c r="I14" s="6">
        <v>40</v>
      </c>
      <c r="J14" s="6">
        <v>42</v>
      </c>
      <c r="K14" s="6">
        <v>57</v>
      </c>
      <c r="L14" s="6">
        <v>17</v>
      </c>
      <c r="M14" s="6">
        <v>2</v>
      </c>
      <c r="N14" s="6">
        <v>9</v>
      </c>
      <c r="O14" s="6">
        <v>16</v>
      </c>
    </row>
    <row r="15" spans="3:15" x14ac:dyDescent="0.25">
      <c r="C15" s="3" t="s">
        <v>19</v>
      </c>
      <c r="D15" s="5">
        <v>0</v>
      </c>
      <c r="E15" s="5">
        <v>0</v>
      </c>
      <c r="F15" s="5">
        <v>0</v>
      </c>
      <c r="G15" s="5">
        <v>0</v>
      </c>
      <c r="H15" s="5">
        <v>1175.51</v>
      </c>
      <c r="I15" s="5">
        <v>7086</v>
      </c>
      <c r="J15" s="5">
        <v>25547.63</v>
      </c>
      <c r="K15" s="5">
        <v>27458.69</v>
      </c>
      <c r="L15" s="5">
        <v>2245.25</v>
      </c>
      <c r="M15" s="5">
        <v>200.35</v>
      </c>
      <c r="N15" s="5">
        <v>1516.27</v>
      </c>
      <c r="O15" s="5">
        <v>3837</v>
      </c>
    </row>
    <row r="16" spans="3:15" x14ac:dyDescent="0.25">
      <c r="C16" s="3" t="s">
        <v>20</v>
      </c>
      <c r="D16" s="5">
        <v>0</v>
      </c>
      <c r="E16" s="5">
        <v>0</v>
      </c>
      <c r="F16" s="5">
        <v>0</v>
      </c>
      <c r="G16" s="5">
        <v>0</v>
      </c>
      <c r="H16" s="5">
        <v>64.14</v>
      </c>
      <c r="I16" s="5">
        <v>116.89</v>
      </c>
      <c r="J16" s="5">
        <v>195.29</v>
      </c>
      <c r="K16" s="5">
        <v>233.01</v>
      </c>
      <c r="L16" s="5">
        <v>103.4</v>
      </c>
      <c r="M16" s="5">
        <v>117.32</v>
      </c>
      <c r="N16" s="5">
        <v>58.67</v>
      </c>
      <c r="O16" s="5">
        <v>151.47</v>
      </c>
    </row>
    <row r="17" spans="2:3" x14ac:dyDescent="0.25">
      <c r="C17" s="1"/>
    </row>
    <row r="18" spans="2:3" x14ac:dyDescent="0.25">
      <c r="C18" s="1"/>
    </row>
    <row r="19" spans="2:3" x14ac:dyDescent="0.25">
      <c r="C19" s="1"/>
    </row>
    <row r="20" spans="2:3" x14ac:dyDescent="0.25">
      <c r="C20" s="8" t="s">
        <v>38</v>
      </c>
    </row>
    <row r="21" spans="2:3" x14ac:dyDescent="0.25">
      <c r="B21" s="6" t="s">
        <v>0</v>
      </c>
      <c r="C21" s="1"/>
    </row>
    <row r="22" spans="2:3" x14ac:dyDescent="0.25">
      <c r="B22" s="6" t="s">
        <v>1</v>
      </c>
      <c r="C22" s="1"/>
    </row>
    <row r="23" spans="2:3" x14ac:dyDescent="0.25">
      <c r="B23" s="6" t="s">
        <v>2</v>
      </c>
      <c r="C23" s="1"/>
    </row>
    <row r="24" spans="2:3" x14ac:dyDescent="0.25">
      <c r="B24" s="6" t="s">
        <v>3</v>
      </c>
      <c r="C24" s="1"/>
    </row>
    <row r="25" spans="2:3" x14ac:dyDescent="0.25">
      <c r="B25" s="6" t="s">
        <v>4</v>
      </c>
      <c r="C25" s="1" t="s">
        <v>24</v>
      </c>
    </row>
    <row r="26" spans="2:3" x14ac:dyDescent="0.25">
      <c r="B26" s="6" t="s">
        <v>5</v>
      </c>
      <c r="C26" s="1" t="s">
        <v>25</v>
      </c>
    </row>
    <row r="27" spans="2:3" x14ac:dyDescent="0.25">
      <c r="B27" s="6" t="s">
        <v>6</v>
      </c>
      <c r="C27" s="1" t="s">
        <v>26</v>
      </c>
    </row>
    <row r="28" spans="2:3" x14ac:dyDescent="0.25">
      <c r="B28" s="6" t="s">
        <v>7</v>
      </c>
      <c r="C28" s="1" t="s">
        <v>27</v>
      </c>
    </row>
    <row r="29" spans="2:3" x14ac:dyDescent="0.25">
      <c r="B29" s="6" t="s">
        <v>8</v>
      </c>
      <c r="C29" s="1" t="s">
        <v>28</v>
      </c>
    </row>
    <row r="30" spans="2:3" x14ac:dyDescent="0.25">
      <c r="B30" s="6" t="s">
        <v>9</v>
      </c>
      <c r="C30" s="1" t="s">
        <v>23</v>
      </c>
    </row>
    <row r="31" spans="2:3" x14ac:dyDescent="0.25">
      <c r="B31" s="6" t="s">
        <v>10</v>
      </c>
      <c r="C31" s="3" t="s">
        <v>29</v>
      </c>
    </row>
    <row r="32" spans="2:3" x14ac:dyDescent="0.25">
      <c r="B32" s="6" t="s">
        <v>11</v>
      </c>
      <c r="C32" s="1" t="s">
        <v>30</v>
      </c>
    </row>
  </sheetData>
  <pageMargins left="0.7" right="0.7" top="0.75" bottom="0.75" header="0.3" footer="0.3"/>
  <pageSetup scale="62" orientation="landscape" r:id="rId1"/>
  <headerFooter>
    <oddFooter>&amp;R&amp;F - &amp;A</oddFooter>
  </headerFooter>
  <customProperties>
    <customPr name="EpmWorksheetKeyString_GUID" r:id="rId2"/>
  </customProperties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7F62C1BAB7D1B4998D0BFFEC59B8AD2" ma:contentTypeVersion="25" ma:contentTypeDescription="Create a new document." ma:contentTypeScope="" ma:versionID="a29347074beb70bca29eaea2ad55900a">
  <xsd:schema xmlns:xsd="http://www.w3.org/2001/XMLSchema" xmlns:xs="http://www.w3.org/2001/XMLSchema" xmlns:p="http://schemas.microsoft.com/office/2006/metadata/properties" xmlns:ns1="http://schemas.microsoft.com/sharepoint/v3" xmlns:ns2="621b3311-adc9-44a7-af0e-36067350c19c" xmlns:ns3="99180bc4-2f7d-45e7-9e22-353907fb92c6" xmlns:ns4="f5536f26-5d7e-4d2b-a510-6667eeb1ad7c" xmlns:ns5="ddb5066c-6899-482b-9ea0-5145f9da9989" targetNamespace="http://schemas.microsoft.com/office/2006/metadata/properties" ma:root="true" ma:fieldsID="dd44e1d3607186ede97e4754c9758a79" ns1:_="" ns2:_="" ns3:_="" ns4:_="" ns5:_="">
    <xsd:import namespace="http://schemas.microsoft.com/sharepoint/v3"/>
    <xsd:import namespace="621b3311-adc9-44a7-af0e-36067350c19c"/>
    <xsd:import namespace="99180bc4-2f7d-45e7-9e22-353907fb92c6"/>
    <xsd:import namespace="f5536f26-5d7e-4d2b-a510-6667eeb1ad7c"/>
    <xsd:import namespace="ddb5066c-6899-482b-9ea0-5145f9da9989"/>
    <xsd:element name="properties">
      <xsd:complexType>
        <xsd:sequence>
          <xsd:element name="documentManagement">
            <xsd:complexType>
              <xsd:all>
                <xsd:element ref="ns2:ObjectId" minOccurs="0"/>
                <xsd:element ref="ns2:ItemId" minOccurs="0"/>
                <xsd:element ref="ns2:ItemNumber" minOccurs="0"/>
                <xsd:element ref="ns2:ItemDate" minOccurs="0"/>
                <xsd:element ref="ns2:Filename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1:_ip_UnifiedCompliancePolicyProperties" minOccurs="0"/>
                <xsd:element ref="ns1:_ip_UnifiedCompliancePolicyUIAction" minOccurs="0"/>
                <xsd:element ref="ns4:MediaServiceGenerationTime" minOccurs="0"/>
                <xsd:element ref="ns4:MediaServiceEventHashCode" minOccurs="0"/>
                <xsd:element ref="ns4:lcf76f155ced4ddcb4097134ff3c332f" minOccurs="0"/>
                <xsd:element ref="ns5:TaxCatchAll" minOccurs="0"/>
                <xsd:element ref="ns4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1b3311-adc9-44a7-af0e-36067350c19c" elementFormDefault="qualified">
    <xsd:import namespace="http://schemas.microsoft.com/office/2006/documentManagement/types"/>
    <xsd:import namespace="http://schemas.microsoft.com/office/infopath/2007/PartnerControls"/>
    <xsd:element name="ObjectId" ma:index="2" nillable="true" ma:displayName="ObjectId" ma:internalName="ObjectId">
      <xsd:simpleType>
        <xsd:restriction base="dms:Text">
          <xsd:maxLength value="255"/>
        </xsd:restriction>
      </xsd:simpleType>
    </xsd:element>
    <xsd:element name="ItemId" ma:index="3" nillable="true" ma:displayName="ItemId" ma:indexed="true" ma:internalName="ItemId">
      <xsd:simpleType>
        <xsd:restriction base="dms:Text">
          <xsd:maxLength value="255"/>
        </xsd:restriction>
      </xsd:simpleType>
    </xsd:element>
    <xsd:element name="ItemNumber" ma:index="4" nillable="true" ma:displayName="ItemNumber" ma:indexed="true" ma:internalName="ItemNumber">
      <xsd:simpleType>
        <xsd:restriction base="dms:Text">
          <xsd:maxLength value="255"/>
        </xsd:restriction>
      </xsd:simpleType>
    </xsd:element>
    <xsd:element name="ItemDate" ma:index="5" nillable="true" ma:displayName="ItemDate" ma:format="DateOnly" ma:indexed="true" ma:internalName="ItemDate">
      <xsd:simpleType>
        <xsd:restriction base="dms:DateTime"/>
      </xsd:simpleType>
    </xsd:element>
    <xsd:element name="Filename" ma:index="6" nillable="true" ma:displayName="Filename" ma:internalName="Filenam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9180bc4-2f7d-45e7-9e22-353907fb92c6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536f26-5d7e-4d2b-a510-6667eeb1ad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7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8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20" nillable="true" ma:displayName="MediaServiceAutoTags" ma:internalName="MediaServiceAutoTags" ma:readOnly="true">
      <xsd:simpleType>
        <xsd:restriction base="dms:Text"/>
      </xsd:simpleType>
    </xsd:element>
    <xsd:element name="MediaServiceOCR" ma:index="2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a2675d46-00a0-495e-b90c-e7abf5d36b7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b5066c-6899-482b-9ea0-5145f9da9989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Taxonomy Catch All Column" ma:hidden="true" ma:list="{a6e7e882-9704-4d77-9765-cf8fe4d68a88}" ma:internalName="TaxCatchAll" ma:showField="CatchAllData" ma:web="fe36f78b-f2f5-469e-9861-ee46cd4ffe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9" ma:displayName="Content Type"/>
        <xsd:element ref="dc:title" minOccurs="0" maxOccurs="1" ma:index="0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ItemNumber xmlns="621b3311-adc9-44a7-af0e-36067350c19c" xsi:nil="true"/>
    <ItemId xmlns="621b3311-adc9-44a7-af0e-36067350c19c" xsi:nil="true"/>
    <ItemDate xmlns="621b3311-adc9-44a7-af0e-36067350c19c" xsi:nil="true"/>
    <Filename xmlns="621b3311-adc9-44a7-af0e-36067350c19c" xsi:nil="true"/>
    <ObjectId xmlns="621b3311-adc9-44a7-af0e-36067350c19c" xsi:nil="true"/>
    <TaxCatchAll xmlns="ddb5066c-6899-482b-9ea0-5145f9da9989" xsi:nil="true"/>
    <lcf76f155ced4ddcb4097134ff3c332f xmlns="f5536f26-5d7e-4d2b-a510-6667eeb1ad7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BF61D9A3-CD22-4ABF-BF47-616AFECE9ADD}"/>
</file>

<file path=customXml/itemProps2.xml><?xml version="1.0" encoding="utf-8"?>
<ds:datastoreItem xmlns:ds="http://schemas.openxmlformats.org/officeDocument/2006/customXml" ds:itemID="{7AC134B6-6C54-4C88-8A93-2D3858D64FB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D020527-174F-4F35-B517-7537B45FA497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sharepoint/v3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7558938a-8a22-4524-afb0-58b165029303"/>
    <ds:schemaRef ds:uri="99180bc4-2f7d-45e7-9e22-353907fb92c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Cover Page</vt:lpstr>
      <vt:lpstr>TEMP</vt:lpstr>
      <vt:lpstr>2020</vt:lpstr>
      <vt:lpstr>2019</vt:lpstr>
      <vt:lpstr>2018</vt:lpstr>
      <vt:lpstr>2017</vt:lpstr>
      <vt:lpstr>2016</vt:lpstr>
    </vt:vector>
  </TitlesOfParts>
  <Company>AES US Services, LLC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R Bade</dc:creator>
  <cp:lastModifiedBy>shcoe</cp:lastModifiedBy>
  <cp:lastPrinted>2017-05-26T20:17:41Z</cp:lastPrinted>
  <dcterms:created xsi:type="dcterms:W3CDTF">2016-12-14T13:50:36Z</dcterms:created>
  <dcterms:modified xsi:type="dcterms:W3CDTF">2020-06-30T20:57:20Z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0x01010017F62C1BAB7D1B4998D0BFFEC59B8AD2</vt:lpwstr>
  </property>
</Properties>
</file>