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erman\Desktop\Filings\"/>
    </mc:Choice>
  </mc:AlternateContent>
  <xr:revisionPtr revIDLastSave="0" documentId="13_ncr:1_{6E4B55AA-5AFC-4836-B8B3-22BBAFE933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 Page" sheetId="2" r:id="rId1"/>
    <sheet name="Power Hedg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51" i="1" l="1"/>
</calcChain>
</file>

<file path=xl/sharedStrings.xml><?xml version="1.0" encoding="utf-8"?>
<sst xmlns="http://schemas.openxmlformats.org/spreadsheetml/2006/main" count="55" uniqueCount="22">
  <si>
    <t>EV P &amp; L Power Hedge</t>
  </si>
  <si>
    <t>August</t>
  </si>
  <si>
    <t>Volume</t>
  </si>
  <si>
    <t>Price</t>
  </si>
  <si>
    <t>Indy Hub</t>
  </si>
  <si>
    <t>Delta</t>
  </si>
  <si>
    <t>September</t>
  </si>
  <si>
    <t>October</t>
  </si>
  <si>
    <t>December</t>
  </si>
  <si>
    <t>June</t>
  </si>
  <si>
    <t>July</t>
  </si>
  <si>
    <t>Total</t>
  </si>
  <si>
    <t>FAC 133</t>
  </si>
  <si>
    <t>FAC 134</t>
  </si>
  <si>
    <t>FAC 135</t>
  </si>
  <si>
    <t>Financial Peak Power Hedge Settlements</t>
  </si>
  <si>
    <t>AES Indiana</t>
  </si>
  <si>
    <t>Cause No. 38703 FAC 135</t>
  </si>
  <si>
    <t>Workpaper DJ-1</t>
  </si>
  <si>
    <t>Financial Peak Power Hedge Settlements FAC 133, 134, and 135</t>
  </si>
  <si>
    <t>NOTE:  Adjusted for rounding to match actuals filed on NHC-1 Schedule 5  for the FAC 133 through FAC 135 period</t>
  </si>
  <si>
    <t>WP Workpaper DJ-1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</si>
</sst>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4" fontId="0" fillId="0" borderId="0" xfId="2" applyFont="1"/>
    <xf numFmtId="44" fontId="1" fillId="0" borderId="0" xfId="2" applyFont="1" applyFill="1"/>
    <xf numFmtId="44" fontId="2" fillId="0" borderId="0" xfId="2" applyFont="1"/>
    <xf numFmtId="164" fontId="0" fillId="0" borderId="0" xfId="1" applyNumberFormat="1" applyFont="1"/>
    <xf numFmtId="44" fontId="2" fillId="0" borderId="0" xfId="2" applyFont="1" applyFill="1"/>
    <xf numFmtId="44" fontId="1" fillId="0" borderId="0" xfId="2" applyFont="1"/>
    <xf numFmtId="44" fontId="0" fillId="0" borderId="0" xfId="0" applyNumberFormat="1"/>
    <xf numFmtId="44" fontId="0" fillId="0" borderId="0" xfId="2" applyFont="1" applyFill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180975</xdr:rowOff>
    </xdr:from>
    <xdr:to>
      <xdr:col>6</xdr:col>
      <xdr:colOff>190785</xdr:colOff>
      <xdr:row>16</xdr:row>
      <xdr:rowOff>85845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506FD2-1398-4AEE-B351-2F451DC7A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276475"/>
          <a:ext cx="2038635" cy="857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0:D12"/>
  <sheetViews>
    <sheetView tabSelected="1" workbookViewId="0">
      <selection activeCell="I13" sqref="I13"/>
    </sheetView>
  </sheetViews>
  <sheetFormatPr defaultRowHeight="15" x14ac:dyDescent="0.25"/>
  <sheetData>
    <row r="10" spans="4:4" x14ac:dyDescent="0.25">
      <c r="D10" t="s">
        <v>16</v>
      </c>
    </row>
    <row r="11" spans="4:4" x14ac:dyDescent="0.25">
      <c r="D11" t="s">
        <v>17</v>
      </c>
    </row>
    <row r="12" spans="4:4" x14ac:dyDescent="0.25">
      <c r="D12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3"/>
  <sheetViews>
    <sheetView workbookViewId="0">
      <selection activeCell="A54" sqref="A54"/>
    </sheetView>
  </sheetViews>
  <sheetFormatPr defaultRowHeight="15" x14ac:dyDescent="0.25"/>
  <cols>
    <col min="1" max="1" width="12.7109375" customWidth="1"/>
    <col min="2" max="2" width="15" customWidth="1"/>
    <col min="3" max="16" width="12.7109375" customWidth="1"/>
    <col min="17" max="17" width="13.85546875" customWidth="1"/>
    <col min="18" max="22" width="12.7109375" customWidth="1"/>
    <col min="23" max="23" width="14.42578125" customWidth="1"/>
    <col min="24" max="28" width="12.7109375" customWidth="1"/>
    <col min="29" max="29" width="16.28515625" customWidth="1"/>
    <col min="30" max="34" width="12.7109375" customWidth="1"/>
    <col min="35" max="35" width="13.85546875" customWidth="1"/>
  </cols>
  <sheetData>
    <row r="1" spans="1:35" x14ac:dyDescent="0.25">
      <c r="A1" t="s">
        <v>16</v>
      </c>
    </row>
    <row r="2" spans="1:35" x14ac:dyDescent="0.25">
      <c r="A2" t="s">
        <v>17</v>
      </c>
    </row>
    <row r="3" spans="1:35" x14ac:dyDescent="0.25">
      <c r="A3" t="s">
        <v>18</v>
      </c>
    </row>
    <row r="4" spans="1:35" x14ac:dyDescent="0.25">
      <c r="H4" s="10" t="s">
        <v>19</v>
      </c>
    </row>
    <row r="7" spans="1:35" x14ac:dyDescent="0.25">
      <c r="A7" t="s">
        <v>0</v>
      </c>
      <c r="G7" t="s">
        <v>0</v>
      </c>
      <c r="M7" t="s">
        <v>0</v>
      </c>
      <c r="S7" t="s">
        <v>0</v>
      </c>
      <c r="Y7" t="s">
        <v>0</v>
      </c>
      <c r="AE7" t="s">
        <v>0</v>
      </c>
    </row>
    <row r="9" spans="1:35" x14ac:dyDescent="0.25">
      <c r="A9" t="s">
        <v>9</v>
      </c>
      <c r="B9" t="s">
        <v>2</v>
      </c>
      <c r="C9" t="s">
        <v>3</v>
      </c>
      <c r="D9" t="s">
        <v>4</v>
      </c>
      <c r="E9" t="s">
        <v>5</v>
      </c>
      <c r="G9" t="s">
        <v>10</v>
      </c>
      <c r="H9" t="s">
        <v>2</v>
      </c>
      <c r="I9" t="s">
        <v>3</v>
      </c>
      <c r="J9" t="s">
        <v>4</v>
      </c>
      <c r="K9" t="s">
        <v>5</v>
      </c>
      <c r="M9" t="s">
        <v>1</v>
      </c>
      <c r="N9" t="s">
        <v>2</v>
      </c>
      <c r="O9" t="s">
        <v>3</v>
      </c>
      <c r="P9" t="s">
        <v>4</v>
      </c>
      <c r="Q9" t="s">
        <v>5</v>
      </c>
      <c r="S9" t="s">
        <v>6</v>
      </c>
      <c r="T9" t="s">
        <v>2</v>
      </c>
      <c r="U9" t="s">
        <v>3</v>
      </c>
      <c r="V9" t="s">
        <v>4</v>
      </c>
      <c r="W9" t="s">
        <v>5</v>
      </c>
      <c r="Y9" t="s">
        <v>7</v>
      </c>
      <c r="Z9" t="s">
        <v>2</v>
      </c>
      <c r="AA9" t="s">
        <v>3</v>
      </c>
      <c r="AB9" t="s">
        <v>4</v>
      </c>
      <c r="AC9" t="s">
        <v>5</v>
      </c>
      <c r="AE9" t="s">
        <v>8</v>
      </c>
      <c r="AF9" t="s">
        <v>2</v>
      </c>
      <c r="AG9" t="s">
        <v>3</v>
      </c>
      <c r="AH9" t="s">
        <v>4</v>
      </c>
      <c r="AI9" t="s">
        <v>5</v>
      </c>
    </row>
    <row r="10" spans="1:35" x14ac:dyDescent="0.25">
      <c r="A10" s="1">
        <v>44348</v>
      </c>
      <c r="B10">
        <v>5520</v>
      </c>
      <c r="C10" s="2">
        <v>34.4</v>
      </c>
      <c r="D10" s="2">
        <v>31.921900000000001</v>
      </c>
      <c r="E10" s="2">
        <v>-13679.111999999988</v>
      </c>
      <c r="F10" s="2"/>
      <c r="G10" s="1">
        <v>44378</v>
      </c>
      <c r="H10">
        <v>5840</v>
      </c>
      <c r="I10" s="2">
        <v>39.15</v>
      </c>
      <c r="J10" s="9">
        <v>41.835000000000001</v>
      </c>
      <c r="K10" s="2">
        <v>15680.400000000012</v>
      </c>
      <c r="M10" s="1">
        <v>44409</v>
      </c>
      <c r="O10" s="2"/>
      <c r="P10" s="2"/>
      <c r="Q10" s="2">
        <v>0</v>
      </c>
      <c r="S10" s="1">
        <v>44440</v>
      </c>
      <c r="T10">
        <v>7040</v>
      </c>
      <c r="U10" s="2">
        <v>40.1</v>
      </c>
      <c r="V10" s="3">
        <v>39.619999999999997</v>
      </c>
      <c r="W10" s="3">
        <v>-3379.200000000028</v>
      </c>
      <c r="Y10" s="1">
        <v>44470</v>
      </c>
      <c r="Z10">
        <v>7760</v>
      </c>
      <c r="AA10" s="2">
        <v>58.690721649484537</v>
      </c>
      <c r="AB10" s="3">
        <v>65.446899999999999</v>
      </c>
      <c r="AC10" s="3">
        <v>52427.943999999989</v>
      </c>
      <c r="AE10" s="1">
        <v>44531</v>
      </c>
      <c r="AG10" s="2"/>
      <c r="AH10" s="3"/>
      <c r="AI10" s="3">
        <v>0</v>
      </c>
    </row>
    <row r="11" spans="1:35" x14ac:dyDescent="0.25">
      <c r="A11" s="1">
        <v>44349</v>
      </c>
      <c r="B11">
        <v>5520</v>
      </c>
      <c r="C11" s="2">
        <v>34.4</v>
      </c>
      <c r="D11" s="2">
        <v>30.560600000000001</v>
      </c>
      <c r="E11" s="2">
        <v>-21193.487999999987</v>
      </c>
      <c r="F11" s="2"/>
      <c r="G11" s="1">
        <v>44379</v>
      </c>
      <c r="H11">
        <v>5840</v>
      </c>
      <c r="I11" s="2">
        <v>39.15</v>
      </c>
      <c r="J11" s="9">
        <v>33.863100000000003</v>
      </c>
      <c r="K11" s="2">
        <v>-30875.495999999974</v>
      </c>
      <c r="M11" s="1">
        <v>44410</v>
      </c>
      <c r="N11">
        <v>5840</v>
      </c>
      <c r="O11" s="2">
        <v>39.15</v>
      </c>
      <c r="P11" s="3">
        <v>41.513800000000003</v>
      </c>
      <c r="Q11" s="2">
        <v>13804.592000000028</v>
      </c>
      <c r="S11" s="1">
        <v>44441</v>
      </c>
      <c r="T11">
        <v>7040</v>
      </c>
      <c r="U11" s="2">
        <v>40.1</v>
      </c>
      <c r="V11" s="3">
        <v>46.417499999999997</v>
      </c>
      <c r="W11" s="3">
        <v>44475.199999999968</v>
      </c>
      <c r="Y11" s="1">
        <v>44471</v>
      </c>
      <c r="AA11" s="2"/>
      <c r="AB11" s="3"/>
      <c r="AC11" s="3">
        <v>0</v>
      </c>
      <c r="AE11" s="1">
        <v>44532</v>
      </c>
      <c r="AG11" s="2"/>
      <c r="AH11" s="3"/>
      <c r="AI11" s="3">
        <v>0</v>
      </c>
    </row>
    <row r="12" spans="1:35" x14ac:dyDescent="0.25">
      <c r="A12" s="1">
        <v>44350</v>
      </c>
      <c r="B12">
        <v>5520</v>
      </c>
      <c r="C12" s="2">
        <v>34.4</v>
      </c>
      <c r="D12" s="2">
        <v>33.716299999999997</v>
      </c>
      <c r="E12" s="2">
        <v>-3774.0240000000094</v>
      </c>
      <c r="F12" s="2"/>
      <c r="G12" s="1">
        <v>44380</v>
      </c>
      <c r="I12" s="2"/>
      <c r="J12" s="6"/>
      <c r="K12" s="2">
        <v>0</v>
      </c>
      <c r="M12" s="1">
        <v>44411</v>
      </c>
      <c r="N12">
        <v>5840</v>
      </c>
      <c r="O12" s="2">
        <v>39.15</v>
      </c>
      <c r="P12" s="3">
        <v>42.008800000000001</v>
      </c>
      <c r="Q12" s="2">
        <v>16695.392000000014</v>
      </c>
      <c r="S12" s="1">
        <v>44442</v>
      </c>
      <c r="T12">
        <v>7040</v>
      </c>
      <c r="U12" s="2">
        <v>40.1</v>
      </c>
      <c r="V12" s="3">
        <v>42.650599999999997</v>
      </c>
      <c r="W12" s="3">
        <v>17956.223999999969</v>
      </c>
      <c r="Y12" s="1">
        <v>44472</v>
      </c>
      <c r="AA12" s="2"/>
      <c r="AB12" s="3"/>
      <c r="AC12" s="3">
        <v>0</v>
      </c>
      <c r="AE12" s="1">
        <v>44533</v>
      </c>
      <c r="AG12" s="2"/>
      <c r="AH12" s="3"/>
      <c r="AI12" s="3">
        <v>0</v>
      </c>
    </row>
    <row r="13" spans="1:35" x14ac:dyDescent="0.25">
      <c r="A13" s="1">
        <v>44351</v>
      </c>
      <c r="B13">
        <v>5520</v>
      </c>
      <c r="C13" s="2">
        <v>34.4</v>
      </c>
      <c r="D13" s="2">
        <v>36.3675</v>
      </c>
      <c r="E13" s="2">
        <v>10860.600000000006</v>
      </c>
      <c r="F13" s="2"/>
      <c r="G13" s="1">
        <v>44381</v>
      </c>
      <c r="I13" s="2"/>
      <c r="J13" s="6"/>
      <c r="K13" s="2">
        <v>0</v>
      </c>
      <c r="M13" s="1">
        <v>44412</v>
      </c>
      <c r="N13">
        <v>5840</v>
      </c>
      <c r="O13" s="2">
        <v>39.15</v>
      </c>
      <c r="P13" s="3">
        <v>42.738799999999998</v>
      </c>
      <c r="Q13" s="2">
        <v>20958.591999999993</v>
      </c>
      <c r="S13" s="1">
        <v>44443</v>
      </c>
      <c r="U13" s="2"/>
      <c r="V13" s="3"/>
      <c r="W13" s="3">
        <v>0</v>
      </c>
      <c r="Y13" s="1">
        <v>44473</v>
      </c>
      <c r="Z13">
        <v>7760</v>
      </c>
      <c r="AA13" s="3">
        <v>58.690721649484537</v>
      </c>
      <c r="AB13" s="3">
        <v>77.385599999999997</v>
      </c>
      <c r="AC13" s="3">
        <v>145072.25599999996</v>
      </c>
      <c r="AE13" s="1">
        <v>44534</v>
      </c>
      <c r="AG13" s="3"/>
      <c r="AH13" s="3"/>
      <c r="AI13" s="3">
        <v>0</v>
      </c>
    </row>
    <row r="14" spans="1:35" x14ac:dyDescent="0.25">
      <c r="A14" s="1">
        <v>44352</v>
      </c>
      <c r="C14" s="2"/>
      <c r="D14" s="2"/>
      <c r="E14" s="2">
        <v>0</v>
      </c>
      <c r="F14" s="2"/>
      <c r="G14" s="1">
        <v>44382</v>
      </c>
      <c r="I14" s="2"/>
      <c r="J14" s="6"/>
      <c r="K14" s="2">
        <v>0</v>
      </c>
      <c r="M14" s="1">
        <v>44413</v>
      </c>
      <c r="N14">
        <v>5840</v>
      </c>
      <c r="O14" s="2">
        <v>39.15</v>
      </c>
      <c r="P14" s="3">
        <v>46.993099999999998</v>
      </c>
      <c r="Q14" s="2">
        <v>45803.703999999998</v>
      </c>
      <c r="S14" s="1">
        <v>44444</v>
      </c>
      <c r="U14" s="2"/>
      <c r="V14" s="3"/>
      <c r="W14" s="3">
        <v>0</v>
      </c>
      <c r="Y14" s="1">
        <v>44474</v>
      </c>
      <c r="Z14">
        <v>7760</v>
      </c>
      <c r="AA14" s="3">
        <v>58.690721649484537</v>
      </c>
      <c r="AB14" s="3">
        <v>80.497500000000002</v>
      </c>
      <c r="AC14" s="3">
        <v>169220.6</v>
      </c>
      <c r="AE14" s="1">
        <v>44535</v>
      </c>
      <c r="AG14" s="3"/>
      <c r="AH14" s="3"/>
      <c r="AI14" s="3">
        <v>0</v>
      </c>
    </row>
    <row r="15" spans="1:35" x14ac:dyDescent="0.25">
      <c r="A15" s="1">
        <v>44353</v>
      </c>
      <c r="C15" s="2"/>
      <c r="D15" s="2"/>
      <c r="E15" s="2">
        <v>0</v>
      </c>
      <c r="F15" s="2"/>
      <c r="G15" s="1">
        <v>44383</v>
      </c>
      <c r="H15">
        <v>5840</v>
      </c>
      <c r="I15" s="2">
        <v>39.15</v>
      </c>
      <c r="J15" s="9">
        <v>57.0413</v>
      </c>
      <c r="K15" s="2">
        <v>104485.19200000001</v>
      </c>
      <c r="M15" s="1">
        <v>44414</v>
      </c>
      <c r="N15">
        <v>5840</v>
      </c>
      <c r="O15" s="2">
        <v>39.15</v>
      </c>
      <c r="P15" s="3">
        <v>45.903799999999997</v>
      </c>
      <c r="Q15" s="2">
        <v>39442.191999999988</v>
      </c>
      <c r="S15" s="1">
        <v>44445</v>
      </c>
      <c r="U15" s="2"/>
      <c r="V15" s="3"/>
      <c r="W15" s="3">
        <v>0</v>
      </c>
      <c r="Y15" s="1">
        <v>44475</v>
      </c>
      <c r="Z15">
        <v>7760</v>
      </c>
      <c r="AA15" s="3">
        <v>58.690721649484537</v>
      </c>
      <c r="AB15" s="3">
        <v>87.126300000000001</v>
      </c>
      <c r="AC15" s="3">
        <v>220660.08799999999</v>
      </c>
      <c r="AE15" s="1">
        <v>44536</v>
      </c>
      <c r="AF15">
        <v>2320</v>
      </c>
      <c r="AG15" s="3">
        <v>71</v>
      </c>
      <c r="AH15" s="3">
        <v>57.303100000000001</v>
      </c>
      <c r="AI15" s="3">
        <v>-31776.807999999997</v>
      </c>
    </row>
    <row r="16" spans="1:35" x14ac:dyDescent="0.25">
      <c r="A16" s="1">
        <v>44354</v>
      </c>
      <c r="B16">
        <v>5520</v>
      </c>
      <c r="C16" s="2">
        <v>34.4</v>
      </c>
      <c r="D16" s="2">
        <v>45.461300000000001</v>
      </c>
      <c r="E16" s="2">
        <v>61058.376000000018</v>
      </c>
      <c r="F16" s="2"/>
      <c r="G16" s="1">
        <v>44384</v>
      </c>
      <c r="H16">
        <v>5840</v>
      </c>
      <c r="I16" s="2">
        <v>39.15</v>
      </c>
      <c r="J16" s="9">
        <v>45.4681</v>
      </c>
      <c r="K16" s="2">
        <v>36897.704000000005</v>
      </c>
      <c r="M16" s="1">
        <v>44415</v>
      </c>
      <c r="O16" s="2"/>
      <c r="P16" s="4"/>
      <c r="Q16" s="2">
        <v>0</v>
      </c>
      <c r="S16" s="1">
        <v>44446</v>
      </c>
      <c r="T16">
        <v>7040</v>
      </c>
      <c r="U16" s="2">
        <v>40.1</v>
      </c>
      <c r="V16" s="3">
        <v>40.924999999999997</v>
      </c>
      <c r="W16" s="3">
        <v>5807.99999999997</v>
      </c>
      <c r="Y16" s="1">
        <v>44476</v>
      </c>
      <c r="Z16">
        <v>7760</v>
      </c>
      <c r="AA16" s="3">
        <v>58.690721649484537</v>
      </c>
      <c r="AB16" s="3">
        <v>76.938800000000001</v>
      </c>
      <c r="AC16" s="3">
        <v>141605.08799999999</v>
      </c>
      <c r="AE16" s="1">
        <v>44537</v>
      </c>
      <c r="AF16">
        <v>2320</v>
      </c>
      <c r="AG16" s="3">
        <v>71</v>
      </c>
      <c r="AH16" s="3">
        <v>66.358800000000002</v>
      </c>
      <c r="AI16" s="3">
        <v>-10767.583999999995</v>
      </c>
    </row>
    <row r="17" spans="1:35" x14ac:dyDescent="0.25">
      <c r="A17" s="1">
        <v>44355</v>
      </c>
      <c r="B17">
        <v>5520</v>
      </c>
      <c r="C17" s="2">
        <v>34.4</v>
      </c>
      <c r="D17" s="2">
        <v>42.186900000000001</v>
      </c>
      <c r="E17" s="2">
        <v>42983.688000000016</v>
      </c>
      <c r="F17" s="2"/>
      <c r="G17" s="1">
        <v>44385</v>
      </c>
      <c r="H17">
        <v>5840</v>
      </c>
      <c r="I17" s="2">
        <v>39.15</v>
      </c>
      <c r="J17" s="9">
        <v>38.963799999999999</v>
      </c>
      <c r="K17" s="2">
        <v>-1087.4079999999969</v>
      </c>
      <c r="M17" s="1">
        <v>44416</v>
      </c>
      <c r="O17" s="2"/>
      <c r="P17" s="4"/>
      <c r="Q17" s="2">
        <v>0</v>
      </c>
      <c r="S17" s="1">
        <v>44447</v>
      </c>
      <c r="T17">
        <v>7040</v>
      </c>
      <c r="U17" s="2">
        <v>40.1</v>
      </c>
      <c r="V17" s="3">
        <v>39.130000000000003</v>
      </c>
      <c r="W17" s="3">
        <v>-6828.799999999992</v>
      </c>
      <c r="Y17" s="1">
        <v>44477</v>
      </c>
      <c r="Z17">
        <v>7760</v>
      </c>
      <c r="AA17" s="3">
        <v>58.690721649484537</v>
      </c>
      <c r="AB17" s="3">
        <v>70.943799999999996</v>
      </c>
      <c r="AC17" s="3">
        <v>95083.887999999963</v>
      </c>
      <c r="AE17" s="1">
        <v>44538</v>
      </c>
      <c r="AF17">
        <v>2320</v>
      </c>
      <c r="AG17" s="3">
        <v>71</v>
      </c>
      <c r="AH17" s="3">
        <v>57.883800000000001</v>
      </c>
      <c r="AI17" s="3">
        <v>-30429.583999999999</v>
      </c>
    </row>
    <row r="18" spans="1:35" x14ac:dyDescent="0.25">
      <c r="A18" s="1">
        <v>44356</v>
      </c>
      <c r="B18">
        <v>5520</v>
      </c>
      <c r="C18" s="2">
        <v>34.4</v>
      </c>
      <c r="D18" s="2">
        <v>43.51</v>
      </c>
      <c r="E18" s="2">
        <v>50287.199999999997</v>
      </c>
      <c r="F18" s="2"/>
      <c r="G18" s="1">
        <v>44386</v>
      </c>
      <c r="H18">
        <v>5840</v>
      </c>
      <c r="I18" s="2">
        <v>39.15</v>
      </c>
      <c r="J18" s="9">
        <v>35.104399999999998</v>
      </c>
      <c r="K18" s="2">
        <v>-23626.304</v>
      </c>
      <c r="M18" s="1">
        <v>44417</v>
      </c>
      <c r="N18">
        <v>5840</v>
      </c>
      <c r="O18" s="2">
        <v>39.15</v>
      </c>
      <c r="P18" s="3">
        <v>55.726900000000001</v>
      </c>
      <c r="Q18" s="2">
        <v>96809.096000000005</v>
      </c>
      <c r="S18" s="1">
        <v>44448</v>
      </c>
      <c r="T18">
        <v>7040</v>
      </c>
      <c r="U18" s="2">
        <v>40.1</v>
      </c>
      <c r="V18" s="3">
        <v>43.501300000000001</v>
      </c>
      <c r="W18" s="3">
        <v>23945.151999999995</v>
      </c>
      <c r="Y18" s="1">
        <v>44478</v>
      </c>
      <c r="AA18" s="3"/>
      <c r="AB18" s="3"/>
      <c r="AC18" s="3">
        <v>0</v>
      </c>
      <c r="AE18" s="1">
        <v>44539</v>
      </c>
      <c r="AF18">
        <v>2320</v>
      </c>
      <c r="AG18" s="3">
        <v>71</v>
      </c>
      <c r="AH18" s="3">
        <v>54.1494</v>
      </c>
      <c r="AI18" s="3">
        <v>-39093.392</v>
      </c>
    </row>
    <row r="19" spans="1:35" x14ac:dyDescent="0.25">
      <c r="A19" s="1">
        <v>44357</v>
      </c>
      <c r="B19">
        <v>5520</v>
      </c>
      <c r="C19" s="2">
        <v>34.4</v>
      </c>
      <c r="D19" s="2">
        <v>50.304400000000001</v>
      </c>
      <c r="E19" s="2">
        <v>87792.288000000015</v>
      </c>
      <c r="F19" s="2"/>
      <c r="G19" s="1">
        <v>44387</v>
      </c>
      <c r="I19" s="2"/>
      <c r="J19" s="4"/>
      <c r="K19" s="2">
        <v>0</v>
      </c>
      <c r="M19" s="1">
        <v>44418</v>
      </c>
      <c r="N19">
        <v>5840</v>
      </c>
      <c r="O19" s="2">
        <v>39.15</v>
      </c>
      <c r="P19" s="3">
        <v>56.602499999999999</v>
      </c>
      <c r="Q19" s="2">
        <v>101922.6</v>
      </c>
      <c r="S19" s="1">
        <v>44449</v>
      </c>
      <c r="T19">
        <v>7040</v>
      </c>
      <c r="U19" s="2">
        <v>40.1</v>
      </c>
      <c r="V19" s="3">
        <v>47.147500000000001</v>
      </c>
      <c r="W19" s="3">
        <v>49614.399999999994</v>
      </c>
      <c r="Y19" s="1">
        <v>44479</v>
      </c>
      <c r="AA19" s="3"/>
      <c r="AB19" s="3"/>
      <c r="AC19" s="3">
        <v>0</v>
      </c>
      <c r="AE19" s="1">
        <v>44540</v>
      </c>
      <c r="AF19">
        <v>2320</v>
      </c>
      <c r="AG19" s="3">
        <v>71</v>
      </c>
      <c r="AH19" s="3">
        <v>46.66</v>
      </c>
      <c r="AI19" s="3">
        <v>-56468.80000000001</v>
      </c>
    </row>
    <row r="20" spans="1:35" x14ac:dyDescent="0.25">
      <c r="A20" s="1">
        <v>44358</v>
      </c>
      <c r="B20">
        <v>5520</v>
      </c>
      <c r="C20" s="2">
        <v>34.4</v>
      </c>
      <c r="D20" s="2">
        <v>56.087499999999999</v>
      </c>
      <c r="E20" s="2">
        <v>119715</v>
      </c>
      <c r="F20" s="2"/>
      <c r="G20" s="1">
        <v>44388</v>
      </c>
      <c r="I20" s="2"/>
      <c r="J20" s="4"/>
      <c r="K20" s="2">
        <v>0</v>
      </c>
      <c r="M20" s="1">
        <v>44419</v>
      </c>
      <c r="N20">
        <v>5840</v>
      </c>
      <c r="O20" s="2">
        <v>39.15</v>
      </c>
      <c r="P20" s="3">
        <v>52.015599999999999</v>
      </c>
      <c r="Q20" s="2">
        <v>75135.104000000007</v>
      </c>
      <c r="S20" s="1">
        <v>44450</v>
      </c>
      <c r="U20" s="2"/>
      <c r="V20" s="4"/>
      <c r="W20" s="2">
        <v>0</v>
      </c>
      <c r="Y20" s="1">
        <v>44480</v>
      </c>
      <c r="Z20">
        <v>7760</v>
      </c>
      <c r="AA20" s="3">
        <v>58.690721649484537</v>
      </c>
      <c r="AB20" s="3">
        <v>84.521299999999997</v>
      </c>
      <c r="AC20" s="3">
        <v>200445.28799999997</v>
      </c>
      <c r="AE20" s="1">
        <v>44541</v>
      </c>
      <c r="AG20" s="3"/>
      <c r="AH20" s="3"/>
      <c r="AI20" s="3">
        <v>0</v>
      </c>
    </row>
    <row r="21" spans="1:35" x14ac:dyDescent="0.25">
      <c r="A21" s="1">
        <v>44359</v>
      </c>
      <c r="C21" s="2"/>
      <c r="D21" s="2"/>
      <c r="E21" s="2">
        <v>0</v>
      </c>
      <c r="F21" s="2"/>
      <c r="G21" s="1">
        <v>44389</v>
      </c>
      <c r="H21">
        <v>5840</v>
      </c>
      <c r="I21" s="2">
        <v>39.15</v>
      </c>
      <c r="J21" s="9">
        <v>42.377499999999998</v>
      </c>
      <c r="K21" s="2">
        <v>18848.599999999995</v>
      </c>
      <c r="M21" s="1">
        <v>44420</v>
      </c>
      <c r="N21">
        <v>5840</v>
      </c>
      <c r="O21" s="2">
        <v>39.15</v>
      </c>
      <c r="P21" s="3">
        <v>60.261299999999999</v>
      </c>
      <c r="Q21" s="2">
        <v>123289.992</v>
      </c>
      <c r="S21" s="1">
        <v>44451</v>
      </c>
      <c r="U21" s="2"/>
      <c r="V21" s="4"/>
      <c r="W21" s="2">
        <v>0</v>
      </c>
      <c r="Y21" s="1">
        <v>44481</v>
      </c>
      <c r="Z21">
        <v>7760</v>
      </c>
      <c r="AA21" s="3">
        <v>58.690721649484537</v>
      </c>
      <c r="AB21" s="3">
        <v>66.741900000000001</v>
      </c>
      <c r="AC21" s="3">
        <v>62477.144</v>
      </c>
      <c r="AE21" s="1">
        <v>44542</v>
      </c>
      <c r="AG21" s="3"/>
      <c r="AH21" s="3"/>
      <c r="AI21" s="3">
        <v>0</v>
      </c>
    </row>
    <row r="22" spans="1:35" x14ac:dyDescent="0.25">
      <c r="A22" s="1">
        <v>44360</v>
      </c>
      <c r="C22" s="2"/>
      <c r="D22" s="2"/>
      <c r="E22" s="2">
        <v>0</v>
      </c>
      <c r="F22" s="2"/>
      <c r="G22" s="1">
        <v>44390</v>
      </c>
      <c r="H22">
        <v>5840</v>
      </c>
      <c r="I22" s="2">
        <v>39.15</v>
      </c>
      <c r="J22" s="9">
        <v>45.060600000000001</v>
      </c>
      <c r="K22" s="2">
        <v>34517.904000000017</v>
      </c>
      <c r="M22" s="1">
        <v>44421</v>
      </c>
      <c r="N22">
        <v>5840</v>
      </c>
      <c r="O22" s="2">
        <v>39.15</v>
      </c>
      <c r="P22" s="3">
        <v>45.898800000000001</v>
      </c>
      <c r="Q22" s="2">
        <v>39412.992000000013</v>
      </c>
      <c r="S22" s="1">
        <v>44452</v>
      </c>
      <c r="T22">
        <v>7040</v>
      </c>
      <c r="U22" s="2">
        <v>40.1</v>
      </c>
      <c r="V22" s="3">
        <v>62.272500000000001</v>
      </c>
      <c r="W22" s="3">
        <v>156094.39999999999</v>
      </c>
      <c r="Y22" s="1">
        <v>44482</v>
      </c>
      <c r="Z22">
        <v>7760</v>
      </c>
      <c r="AA22" s="3">
        <v>58.690721649484537</v>
      </c>
      <c r="AB22" s="3">
        <v>65.773799999999994</v>
      </c>
      <c r="AC22" s="3">
        <v>54964.687999999944</v>
      </c>
      <c r="AE22" s="1">
        <v>44543</v>
      </c>
      <c r="AF22">
        <v>2320</v>
      </c>
      <c r="AG22" s="3">
        <v>71</v>
      </c>
      <c r="AH22" s="3">
        <v>47.593800000000002</v>
      </c>
      <c r="AI22" s="3">
        <v>-54302.383999999998</v>
      </c>
    </row>
    <row r="23" spans="1:35" x14ac:dyDescent="0.25">
      <c r="A23" s="1">
        <v>44361</v>
      </c>
      <c r="B23">
        <v>5520</v>
      </c>
      <c r="C23" s="2">
        <v>34.4</v>
      </c>
      <c r="D23" s="2">
        <v>43.237499999999997</v>
      </c>
      <c r="E23" s="2">
        <v>48782.999999999993</v>
      </c>
      <c r="F23" s="2"/>
      <c r="G23" s="1">
        <v>44391</v>
      </c>
      <c r="H23">
        <v>5840</v>
      </c>
      <c r="I23" s="2">
        <v>39.15</v>
      </c>
      <c r="J23" s="9">
        <v>46.1569</v>
      </c>
      <c r="K23" s="2">
        <v>40920.296000000009</v>
      </c>
      <c r="M23" s="1">
        <v>44422</v>
      </c>
      <c r="O23" s="2"/>
      <c r="P23" s="4"/>
      <c r="Q23" s="2">
        <v>0</v>
      </c>
      <c r="S23" s="1">
        <v>44453</v>
      </c>
      <c r="T23">
        <v>7040</v>
      </c>
      <c r="U23" s="2">
        <v>40.1</v>
      </c>
      <c r="V23" s="3">
        <v>63.394399999999997</v>
      </c>
      <c r="W23" s="3">
        <v>163992.57599999997</v>
      </c>
      <c r="Y23" s="1">
        <v>44483</v>
      </c>
      <c r="Z23">
        <v>7760</v>
      </c>
      <c r="AA23" s="3">
        <v>58.690721649484537</v>
      </c>
      <c r="AB23" s="3">
        <v>70.388800000000003</v>
      </c>
      <c r="AC23" s="3">
        <v>90777.088000000018</v>
      </c>
      <c r="AE23" s="1">
        <v>44544</v>
      </c>
      <c r="AF23">
        <v>2320</v>
      </c>
      <c r="AG23" s="3">
        <v>71</v>
      </c>
      <c r="AH23" s="3">
        <v>43.880600000000001</v>
      </c>
      <c r="AI23" s="3">
        <v>-62917.007999999994</v>
      </c>
    </row>
    <row r="24" spans="1:35" x14ac:dyDescent="0.25">
      <c r="A24" s="1">
        <v>44362</v>
      </c>
      <c r="B24">
        <v>5520</v>
      </c>
      <c r="C24" s="2">
        <v>34.4</v>
      </c>
      <c r="D24" s="2">
        <v>37.770000000000003</v>
      </c>
      <c r="E24" s="2">
        <v>18602.400000000023</v>
      </c>
      <c r="F24" s="2"/>
      <c r="G24" s="1">
        <v>44392</v>
      </c>
      <c r="H24">
        <v>5840</v>
      </c>
      <c r="I24" s="2">
        <v>39.15</v>
      </c>
      <c r="J24" s="9">
        <v>45.499400000000001</v>
      </c>
      <c r="K24" s="2">
        <v>37080.496000000014</v>
      </c>
      <c r="M24" s="1">
        <v>44423</v>
      </c>
      <c r="O24" s="2"/>
      <c r="P24" s="4"/>
      <c r="Q24" s="2">
        <v>0</v>
      </c>
      <c r="S24" s="1">
        <v>44454</v>
      </c>
      <c r="T24">
        <v>7040</v>
      </c>
      <c r="U24" s="2">
        <v>40.1</v>
      </c>
      <c r="V24" s="3">
        <v>54.396900000000002</v>
      </c>
      <c r="W24" s="3">
        <v>100650.17600000001</v>
      </c>
      <c r="Y24" s="1">
        <v>44484</v>
      </c>
      <c r="Z24">
        <v>7760</v>
      </c>
      <c r="AA24" s="3">
        <v>58.690721649484537</v>
      </c>
      <c r="AB24" s="3">
        <v>61.5794</v>
      </c>
      <c r="AC24" s="3">
        <v>22416.143999999989</v>
      </c>
      <c r="AE24" s="1">
        <v>44545</v>
      </c>
      <c r="AF24">
        <v>2320</v>
      </c>
      <c r="AG24" s="3">
        <v>71</v>
      </c>
      <c r="AH24" s="3">
        <v>39.69</v>
      </c>
      <c r="AI24" s="3">
        <v>-72639.200000000012</v>
      </c>
    </row>
    <row r="25" spans="1:35" x14ac:dyDescent="0.25">
      <c r="A25" s="1">
        <v>44363</v>
      </c>
      <c r="B25">
        <v>5520</v>
      </c>
      <c r="C25" s="2">
        <v>34.4</v>
      </c>
      <c r="D25" s="2">
        <v>32.999400000000001</v>
      </c>
      <c r="E25" s="2">
        <v>-7731.3119999999844</v>
      </c>
      <c r="F25" s="2"/>
      <c r="G25" s="1">
        <v>44393</v>
      </c>
      <c r="H25">
        <v>5840</v>
      </c>
      <c r="I25" s="2">
        <v>39.15</v>
      </c>
      <c r="J25" s="9">
        <v>37.569400000000002</v>
      </c>
      <c r="K25" s="2">
        <v>-9230.7039999999815</v>
      </c>
      <c r="M25" s="1">
        <v>44424</v>
      </c>
      <c r="N25">
        <v>5840</v>
      </c>
      <c r="O25" s="2">
        <v>39.15</v>
      </c>
      <c r="P25" s="3">
        <v>41.194400000000002</v>
      </c>
      <c r="Q25" s="2">
        <v>11939.296000000018</v>
      </c>
      <c r="S25" s="1">
        <v>44455</v>
      </c>
      <c r="T25">
        <v>7040</v>
      </c>
      <c r="U25" s="2">
        <v>40.1</v>
      </c>
      <c r="V25" s="3">
        <v>66.2363</v>
      </c>
      <c r="W25" s="3">
        <v>183999.552</v>
      </c>
      <c r="Y25" s="1">
        <v>44485</v>
      </c>
      <c r="AA25" s="3"/>
      <c r="AB25" s="3"/>
      <c r="AC25" s="3">
        <v>0</v>
      </c>
      <c r="AE25" s="1">
        <v>44546</v>
      </c>
      <c r="AF25">
        <v>2320</v>
      </c>
      <c r="AG25" s="3">
        <v>71</v>
      </c>
      <c r="AH25" s="3">
        <v>42.0244</v>
      </c>
      <c r="AI25" s="3">
        <v>-67223.392000000007</v>
      </c>
    </row>
    <row r="26" spans="1:35" x14ac:dyDescent="0.25">
      <c r="A26" s="1">
        <v>44364</v>
      </c>
      <c r="B26">
        <v>5520</v>
      </c>
      <c r="C26" s="2">
        <v>34.4</v>
      </c>
      <c r="D26" s="2">
        <v>37.708799999999997</v>
      </c>
      <c r="E26" s="2">
        <v>18264.57599999999</v>
      </c>
      <c r="F26" s="2"/>
      <c r="G26" s="1">
        <v>44394</v>
      </c>
      <c r="I26" s="2"/>
      <c r="J26" s="6"/>
      <c r="K26" s="2">
        <v>0</v>
      </c>
      <c r="M26" s="1">
        <v>44425</v>
      </c>
      <c r="N26">
        <v>5840</v>
      </c>
      <c r="O26" s="2">
        <v>39.15</v>
      </c>
      <c r="P26" s="3">
        <v>45.58</v>
      </c>
      <c r="Q26" s="2">
        <v>37551.199999999997</v>
      </c>
      <c r="S26" s="1">
        <v>44456</v>
      </c>
      <c r="T26">
        <v>7040</v>
      </c>
      <c r="U26" s="2">
        <v>40.1</v>
      </c>
      <c r="V26" s="3">
        <v>71.879400000000004</v>
      </c>
      <c r="W26" s="3">
        <v>223726.97600000002</v>
      </c>
      <c r="Y26" s="1">
        <v>44486</v>
      </c>
      <c r="AA26" s="3"/>
      <c r="AB26" s="3"/>
      <c r="AC26" s="3">
        <v>0</v>
      </c>
      <c r="AE26" s="1">
        <v>44547</v>
      </c>
      <c r="AF26">
        <v>2320</v>
      </c>
      <c r="AG26" s="3">
        <v>71</v>
      </c>
      <c r="AH26" s="3">
        <v>46.4619</v>
      </c>
      <c r="AI26" s="3">
        <v>-56928.392</v>
      </c>
    </row>
    <row r="27" spans="1:35" x14ac:dyDescent="0.25">
      <c r="A27" s="1">
        <v>44365</v>
      </c>
      <c r="B27">
        <v>5520</v>
      </c>
      <c r="C27" s="2">
        <v>34.4</v>
      </c>
      <c r="D27" s="2">
        <v>46.495600000000003</v>
      </c>
      <c r="E27" s="2">
        <v>66767.712000000029</v>
      </c>
      <c r="F27" s="2"/>
      <c r="G27" s="1">
        <v>44395</v>
      </c>
      <c r="I27" s="2"/>
      <c r="J27" s="6"/>
      <c r="K27" s="2">
        <v>0</v>
      </c>
      <c r="M27" s="1">
        <v>44426</v>
      </c>
      <c r="N27">
        <v>5840</v>
      </c>
      <c r="O27" s="2">
        <v>39.15</v>
      </c>
      <c r="P27" s="3">
        <v>45.547499999999999</v>
      </c>
      <c r="Q27" s="2">
        <v>37361.4</v>
      </c>
      <c r="S27" s="1">
        <v>44457</v>
      </c>
      <c r="U27" s="2"/>
      <c r="V27" s="4"/>
      <c r="W27" s="2">
        <v>0</v>
      </c>
      <c r="Y27" s="1">
        <v>44487</v>
      </c>
      <c r="Z27">
        <v>7760</v>
      </c>
      <c r="AA27" s="3">
        <v>58.690721649484537</v>
      </c>
      <c r="AB27" s="3">
        <v>59.991300000000003</v>
      </c>
      <c r="AC27" s="3">
        <v>10092.48800000001</v>
      </c>
      <c r="AE27" s="1">
        <v>44548</v>
      </c>
      <c r="AG27" s="3"/>
      <c r="AH27" s="3"/>
      <c r="AI27" s="3">
        <v>0</v>
      </c>
    </row>
    <row r="28" spans="1:35" x14ac:dyDescent="0.25">
      <c r="A28" s="1">
        <v>44366</v>
      </c>
      <c r="C28" s="2"/>
      <c r="D28" s="2"/>
      <c r="E28" s="2">
        <v>0</v>
      </c>
      <c r="F28" s="2"/>
      <c r="G28" s="1">
        <v>44396</v>
      </c>
      <c r="H28">
        <v>5840</v>
      </c>
      <c r="I28" s="2">
        <v>39.15</v>
      </c>
      <c r="J28" s="9">
        <v>50.247500000000002</v>
      </c>
      <c r="K28" s="2">
        <v>64809.400000000023</v>
      </c>
      <c r="M28" s="1">
        <v>44427</v>
      </c>
      <c r="N28">
        <v>5840</v>
      </c>
      <c r="O28" s="2">
        <v>39.15</v>
      </c>
      <c r="P28" s="3">
        <v>51.917499999999997</v>
      </c>
      <c r="Q28" s="2">
        <v>74562.2</v>
      </c>
      <c r="S28" s="1">
        <v>44458</v>
      </c>
      <c r="U28" s="2"/>
      <c r="V28" s="4"/>
      <c r="W28" s="2">
        <v>0</v>
      </c>
      <c r="Y28" s="1">
        <v>44488</v>
      </c>
      <c r="Z28">
        <v>7760</v>
      </c>
      <c r="AA28" s="3">
        <v>58.690721649484537</v>
      </c>
      <c r="AB28" s="3">
        <v>57.924999999999997</v>
      </c>
      <c r="AC28" s="3">
        <v>-5942.0000000000309</v>
      </c>
      <c r="AE28" s="1">
        <v>44549</v>
      </c>
      <c r="AG28" s="3"/>
      <c r="AH28" s="3"/>
      <c r="AI28" s="3">
        <v>0</v>
      </c>
    </row>
    <row r="29" spans="1:35" x14ac:dyDescent="0.25">
      <c r="A29" s="1">
        <v>44367</v>
      </c>
      <c r="C29" s="2"/>
      <c r="D29" s="2"/>
      <c r="E29" s="2">
        <v>0</v>
      </c>
      <c r="F29" s="2"/>
      <c r="G29" s="1">
        <v>44397</v>
      </c>
      <c r="H29">
        <v>5840</v>
      </c>
      <c r="I29" s="2">
        <v>39.15</v>
      </c>
      <c r="J29" s="9">
        <v>52.34</v>
      </c>
      <c r="K29" s="2">
        <v>77029.600000000035</v>
      </c>
      <c r="M29" s="1">
        <v>44428</v>
      </c>
      <c r="N29">
        <v>5840</v>
      </c>
      <c r="O29" s="2">
        <v>39.15</v>
      </c>
      <c r="P29" s="3">
        <v>47.453099999999999</v>
      </c>
      <c r="Q29" s="2">
        <v>48490.104000000007</v>
      </c>
      <c r="S29" s="1">
        <v>44459</v>
      </c>
      <c r="T29">
        <v>7040</v>
      </c>
      <c r="U29" s="2">
        <v>40.1</v>
      </c>
      <c r="V29" s="3">
        <v>67.702500000000001</v>
      </c>
      <c r="W29" s="3">
        <v>194321.6</v>
      </c>
      <c r="Y29" s="1">
        <v>44489</v>
      </c>
      <c r="Z29">
        <v>7760</v>
      </c>
      <c r="AA29" s="3">
        <v>58.690721649484537</v>
      </c>
      <c r="AB29" s="3">
        <v>61.458799999999997</v>
      </c>
      <c r="AC29" s="3">
        <v>21480.287999999964</v>
      </c>
      <c r="AE29" s="1">
        <v>44550</v>
      </c>
      <c r="AG29" s="3"/>
      <c r="AH29" s="3"/>
      <c r="AI29" s="3">
        <v>0</v>
      </c>
    </row>
    <row r="30" spans="1:35" x14ac:dyDescent="0.25">
      <c r="A30" s="1">
        <v>44368</v>
      </c>
      <c r="B30">
        <v>5520</v>
      </c>
      <c r="C30" s="7">
        <v>34.4</v>
      </c>
      <c r="D30" s="7">
        <v>31.268799999999999</v>
      </c>
      <c r="E30" s="7">
        <v>-17284.223999999998</v>
      </c>
      <c r="F30" s="7"/>
      <c r="G30" s="1">
        <v>44398</v>
      </c>
      <c r="H30">
        <v>5840</v>
      </c>
      <c r="I30" s="2">
        <v>39.15</v>
      </c>
      <c r="J30" s="9">
        <v>40.466900000000003</v>
      </c>
      <c r="K30" s="2">
        <v>7690.6960000000236</v>
      </c>
      <c r="M30" s="1">
        <v>44429</v>
      </c>
      <c r="O30" s="2"/>
      <c r="P30" s="4"/>
      <c r="Q30" s="2">
        <v>0</v>
      </c>
      <c r="S30" s="1">
        <v>44460</v>
      </c>
      <c r="T30">
        <v>7040</v>
      </c>
      <c r="U30" s="2">
        <v>40.1</v>
      </c>
      <c r="V30" s="3">
        <v>53.75</v>
      </c>
      <c r="W30" s="3">
        <v>96095.999999999985</v>
      </c>
      <c r="Y30" s="1">
        <v>44490</v>
      </c>
      <c r="Z30">
        <v>7760</v>
      </c>
      <c r="AA30" s="3">
        <v>58.690721649484537</v>
      </c>
      <c r="AB30" s="3">
        <v>57.229399999999998</v>
      </c>
      <c r="AC30" s="3">
        <v>-11339.856000000022</v>
      </c>
      <c r="AE30" s="1">
        <v>44551</v>
      </c>
      <c r="AG30" s="3"/>
      <c r="AH30" s="3"/>
      <c r="AI30" s="3">
        <v>0</v>
      </c>
    </row>
    <row r="31" spans="1:35" x14ac:dyDescent="0.25">
      <c r="A31" s="1">
        <v>44369</v>
      </c>
      <c r="B31">
        <v>5520</v>
      </c>
      <c r="C31" s="7">
        <v>34.4</v>
      </c>
      <c r="D31" s="7">
        <v>27.813099999999999</v>
      </c>
      <c r="E31" s="7">
        <v>-36359.688000000002</v>
      </c>
      <c r="F31" s="7"/>
      <c r="G31" s="1">
        <v>44399</v>
      </c>
      <c r="H31">
        <v>5840</v>
      </c>
      <c r="I31" s="2">
        <v>39.15</v>
      </c>
      <c r="J31" s="9">
        <v>41.808100000000003</v>
      </c>
      <c r="K31" s="2">
        <v>15523.304000000027</v>
      </c>
      <c r="M31" s="1">
        <v>44430</v>
      </c>
      <c r="O31" s="2"/>
      <c r="P31" s="4"/>
      <c r="Q31" s="2">
        <v>0</v>
      </c>
      <c r="S31" s="1">
        <v>44461</v>
      </c>
      <c r="T31">
        <v>7040</v>
      </c>
      <c r="U31" s="2">
        <v>40.1</v>
      </c>
      <c r="V31" s="3">
        <v>44.679400000000001</v>
      </c>
      <c r="W31" s="3">
        <v>32238.975999999999</v>
      </c>
      <c r="Y31" s="1">
        <v>44491</v>
      </c>
      <c r="Z31">
        <v>7760</v>
      </c>
      <c r="AA31" s="3">
        <v>58.690721649484537</v>
      </c>
      <c r="AB31" s="3">
        <v>61.459400000000002</v>
      </c>
      <c r="AC31" s="3">
        <v>21484.94400000001</v>
      </c>
      <c r="AE31" s="1">
        <v>44552</v>
      </c>
      <c r="AG31" s="3"/>
      <c r="AH31" s="3"/>
      <c r="AI31" s="3">
        <v>0</v>
      </c>
    </row>
    <row r="32" spans="1:35" x14ac:dyDescent="0.25">
      <c r="A32" s="1">
        <v>44370</v>
      </c>
      <c r="B32">
        <v>5520</v>
      </c>
      <c r="C32" s="7">
        <v>34.4</v>
      </c>
      <c r="D32" s="3">
        <v>27.278099999999998</v>
      </c>
      <c r="E32" s="7">
        <v>-39312.887999999999</v>
      </c>
      <c r="F32" s="7"/>
      <c r="G32" s="1">
        <v>44400</v>
      </c>
      <c r="H32">
        <v>5840</v>
      </c>
      <c r="I32" s="2">
        <v>39.15</v>
      </c>
      <c r="J32" s="9">
        <v>45.865000000000002</v>
      </c>
      <c r="K32" s="2">
        <v>39215.60000000002</v>
      </c>
      <c r="M32" s="1">
        <v>44431</v>
      </c>
      <c r="N32">
        <v>5840</v>
      </c>
      <c r="O32" s="2">
        <v>39.15</v>
      </c>
      <c r="P32" s="3">
        <v>73.276899999999998</v>
      </c>
      <c r="Q32" s="2">
        <v>199301.09599999999</v>
      </c>
      <c r="S32" s="1">
        <v>44462</v>
      </c>
      <c r="T32">
        <v>7040</v>
      </c>
      <c r="U32" s="2">
        <v>40.1</v>
      </c>
      <c r="V32" s="3">
        <v>42.0488</v>
      </c>
      <c r="W32" s="3">
        <v>13719.551999999989</v>
      </c>
      <c r="Y32" s="1">
        <v>44492</v>
      </c>
      <c r="AA32" s="3"/>
      <c r="AB32" s="3"/>
      <c r="AC32" s="3">
        <v>0</v>
      </c>
      <c r="AE32" s="1">
        <v>44553</v>
      </c>
      <c r="AG32" s="3"/>
      <c r="AH32" s="3"/>
      <c r="AI32" s="3">
        <v>0</v>
      </c>
    </row>
    <row r="33" spans="1:35" x14ac:dyDescent="0.25">
      <c r="A33" s="1">
        <v>44371</v>
      </c>
      <c r="B33">
        <v>5520</v>
      </c>
      <c r="C33" s="7">
        <v>34.4</v>
      </c>
      <c r="D33" s="3">
        <v>35.976900000000001</v>
      </c>
      <c r="E33" s="7">
        <v>8704.4880000000103</v>
      </c>
      <c r="F33" s="7"/>
      <c r="G33" s="1">
        <v>44401</v>
      </c>
      <c r="I33" s="2"/>
      <c r="J33" s="4"/>
      <c r="K33" s="2">
        <v>0</v>
      </c>
      <c r="M33" s="1">
        <v>44432</v>
      </c>
      <c r="N33">
        <v>5840</v>
      </c>
      <c r="O33" s="2">
        <v>39.15</v>
      </c>
      <c r="P33" s="3">
        <v>74.469399999999993</v>
      </c>
      <c r="Q33" s="2">
        <v>206265.29599999997</v>
      </c>
      <c r="S33" s="1">
        <v>44463</v>
      </c>
      <c r="T33">
        <v>7040</v>
      </c>
      <c r="U33" s="2">
        <v>40.1</v>
      </c>
      <c r="V33" s="3">
        <v>40.2363</v>
      </c>
      <c r="W33" s="3">
        <v>959.55199999998968</v>
      </c>
      <c r="Y33" s="1">
        <v>44493</v>
      </c>
      <c r="AA33" s="3"/>
      <c r="AB33" s="3"/>
      <c r="AC33" s="3">
        <v>0</v>
      </c>
      <c r="AE33" s="1">
        <v>44554</v>
      </c>
      <c r="AG33" s="3"/>
      <c r="AH33" s="3"/>
      <c r="AI33" s="3">
        <v>0</v>
      </c>
    </row>
    <row r="34" spans="1:35" x14ac:dyDescent="0.25">
      <c r="A34" s="1">
        <v>44372</v>
      </c>
      <c r="B34">
        <v>5520</v>
      </c>
      <c r="C34" s="7">
        <v>34.4</v>
      </c>
      <c r="D34" s="3">
        <v>39.270600000000002</v>
      </c>
      <c r="E34" s="7">
        <v>26885.712000000018</v>
      </c>
      <c r="F34" s="7"/>
      <c r="G34" s="1">
        <v>44402</v>
      </c>
      <c r="I34" s="2"/>
      <c r="J34" s="4"/>
      <c r="K34" s="2">
        <v>0</v>
      </c>
      <c r="M34" s="1">
        <v>44433</v>
      </c>
      <c r="N34">
        <v>5840</v>
      </c>
      <c r="O34" s="2">
        <v>39.15</v>
      </c>
      <c r="P34" s="3">
        <v>84.583799999999997</v>
      </c>
      <c r="Q34" s="2">
        <v>265333.39199999999</v>
      </c>
      <c r="S34" s="1">
        <v>44464</v>
      </c>
      <c r="U34" s="2"/>
      <c r="V34" s="4"/>
      <c r="W34" s="2">
        <v>0</v>
      </c>
      <c r="Y34" s="1">
        <v>44494</v>
      </c>
      <c r="Z34">
        <v>7760</v>
      </c>
      <c r="AA34" s="3">
        <v>58.690721649484537</v>
      </c>
      <c r="AB34" s="3">
        <v>72.23</v>
      </c>
      <c r="AC34" s="3">
        <v>105064.80000000002</v>
      </c>
      <c r="AE34" s="1">
        <v>44555</v>
      </c>
      <c r="AG34" s="3"/>
      <c r="AH34" s="3"/>
      <c r="AI34" s="3">
        <v>0</v>
      </c>
    </row>
    <row r="35" spans="1:35" x14ac:dyDescent="0.25">
      <c r="A35" s="1">
        <v>44373</v>
      </c>
      <c r="C35" s="7"/>
      <c r="D35" s="7"/>
      <c r="E35" s="7">
        <v>0</v>
      </c>
      <c r="F35" s="7"/>
      <c r="G35" s="1">
        <v>44403</v>
      </c>
      <c r="H35">
        <v>5840</v>
      </c>
      <c r="I35" s="2">
        <v>39.15</v>
      </c>
      <c r="J35" s="9">
        <v>56.158099999999997</v>
      </c>
      <c r="K35" s="2">
        <v>99327.303999999989</v>
      </c>
      <c r="M35" s="1">
        <v>44434</v>
      </c>
      <c r="N35">
        <v>5840</v>
      </c>
      <c r="O35" s="2">
        <v>39.15</v>
      </c>
      <c r="P35" s="3">
        <v>91.04</v>
      </c>
      <c r="Q35" s="2">
        <v>303037.60000000003</v>
      </c>
      <c r="S35" s="1">
        <v>44465</v>
      </c>
      <c r="U35" s="2"/>
      <c r="V35" s="4"/>
      <c r="W35" s="2">
        <v>0</v>
      </c>
      <c r="Y35" s="1">
        <v>44495</v>
      </c>
      <c r="Z35">
        <v>7760</v>
      </c>
      <c r="AA35" s="3">
        <v>58.690721649484537</v>
      </c>
      <c r="AB35" s="3">
        <v>61.326300000000003</v>
      </c>
      <c r="AC35" s="3">
        <v>20452.088000000018</v>
      </c>
      <c r="AE35" s="1">
        <v>44556</v>
      </c>
      <c r="AG35" s="3"/>
      <c r="AH35" s="3"/>
      <c r="AI35" s="3">
        <v>0</v>
      </c>
    </row>
    <row r="36" spans="1:35" x14ac:dyDescent="0.25">
      <c r="A36" s="1">
        <v>44374</v>
      </c>
      <c r="C36" s="2"/>
      <c r="D36" s="2"/>
      <c r="E36" s="2">
        <v>0</v>
      </c>
      <c r="F36" s="2"/>
      <c r="G36" s="1">
        <v>44404</v>
      </c>
      <c r="H36">
        <v>5840</v>
      </c>
      <c r="I36" s="2">
        <v>39.15</v>
      </c>
      <c r="J36" s="9">
        <v>55.86</v>
      </c>
      <c r="K36" s="2">
        <v>97586.400000000009</v>
      </c>
      <c r="M36" s="1">
        <v>44435</v>
      </c>
      <c r="N36">
        <v>5840</v>
      </c>
      <c r="O36" s="2">
        <v>39.15</v>
      </c>
      <c r="P36" s="3">
        <v>60.424999999999997</v>
      </c>
      <c r="Q36" s="2">
        <v>124245.99999999999</v>
      </c>
      <c r="S36" s="1">
        <v>44466</v>
      </c>
      <c r="T36">
        <v>7040</v>
      </c>
      <c r="U36" s="3">
        <v>40.1</v>
      </c>
      <c r="V36" s="3">
        <v>58.685600000000001</v>
      </c>
      <c r="W36" s="3">
        <v>130842.624</v>
      </c>
      <c r="Y36" s="1">
        <v>44496</v>
      </c>
      <c r="Z36">
        <v>7760</v>
      </c>
      <c r="AA36" s="3">
        <v>58.690721649484537</v>
      </c>
      <c r="AB36" s="3">
        <v>66.561899999999994</v>
      </c>
      <c r="AC36" s="3">
        <v>61080.343999999946</v>
      </c>
      <c r="AE36" s="1">
        <v>44557</v>
      </c>
      <c r="AG36" s="3"/>
      <c r="AH36" s="3"/>
      <c r="AI36" s="3">
        <v>0</v>
      </c>
    </row>
    <row r="37" spans="1:35" x14ac:dyDescent="0.25">
      <c r="A37" s="1">
        <v>44375</v>
      </c>
      <c r="B37">
        <v>5520</v>
      </c>
      <c r="C37" s="2">
        <v>34.4</v>
      </c>
      <c r="D37" s="3">
        <v>50.028100000000002</v>
      </c>
      <c r="E37" s="2">
        <v>86267.112000000023</v>
      </c>
      <c r="F37" s="2"/>
      <c r="G37" s="1">
        <v>44405</v>
      </c>
      <c r="H37">
        <v>5840</v>
      </c>
      <c r="I37" s="2">
        <v>39.15</v>
      </c>
      <c r="J37" s="9">
        <v>59.073799999999999</v>
      </c>
      <c r="K37" s="2">
        <v>116354.992</v>
      </c>
      <c r="M37" s="1">
        <v>44436</v>
      </c>
      <c r="O37" s="2"/>
      <c r="P37" s="4"/>
      <c r="Q37" s="2">
        <v>0</v>
      </c>
      <c r="S37" s="1">
        <v>44467</v>
      </c>
      <c r="T37">
        <v>7040</v>
      </c>
      <c r="U37" s="3">
        <v>40.1</v>
      </c>
      <c r="V37" s="3">
        <v>62.128100000000003</v>
      </c>
      <c r="W37" s="3">
        <v>155077.82400000002</v>
      </c>
      <c r="Y37" s="1">
        <v>44497</v>
      </c>
      <c r="Z37">
        <v>7760</v>
      </c>
      <c r="AA37" s="3">
        <v>58.690721649484537</v>
      </c>
      <c r="AB37" s="3">
        <v>66.25</v>
      </c>
      <c r="AC37" s="3">
        <v>58659.999999999993</v>
      </c>
      <c r="AE37" s="1">
        <v>44558</v>
      </c>
      <c r="AG37" s="3"/>
      <c r="AH37" s="3"/>
      <c r="AI37" s="3">
        <v>0</v>
      </c>
    </row>
    <row r="38" spans="1:35" x14ac:dyDescent="0.25">
      <c r="A38" s="1">
        <v>44376</v>
      </c>
      <c r="B38">
        <v>5520</v>
      </c>
      <c r="C38" s="2">
        <v>34.4</v>
      </c>
      <c r="D38" s="3">
        <v>58.429400000000001</v>
      </c>
      <c r="E38" s="2">
        <v>132642.288</v>
      </c>
      <c r="F38" s="2"/>
      <c r="G38" s="1">
        <v>44406</v>
      </c>
      <c r="H38">
        <v>5840</v>
      </c>
      <c r="I38" s="2">
        <v>39.15</v>
      </c>
      <c r="J38" s="9">
        <v>53.309399999999997</v>
      </c>
      <c r="K38" s="2">
        <v>82690.895999999993</v>
      </c>
      <c r="M38" s="1">
        <v>44437</v>
      </c>
      <c r="O38" s="2"/>
      <c r="P38" s="4"/>
      <c r="Q38" s="2">
        <v>0</v>
      </c>
      <c r="S38" s="1">
        <v>44468</v>
      </c>
      <c r="T38">
        <v>7040</v>
      </c>
      <c r="U38" s="3">
        <v>40.1</v>
      </c>
      <c r="V38" s="3">
        <v>65.236900000000006</v>
      </c>
      <c r="W38" s="3">
        <v>176963.77600000004</v>
      </c>
      <c r="Y38" s="1">
        <v>44498</v>
      </c>
      <c r="Z38">
        <v>7760</v>
      </c>
      <c r="AA38" s="3">
        <v>58.690721649484537</v>
      </c>
      <c r="AB38" s="3">
        <v>67.049400000000006</v>
      </c>
      <c r="AC38" s="3">
        <v>64863.344000000034</v>
      </c>
      <c r="AE38" s="1">
        <v>44559</v>
      </c>
      <c r="AG38" s="3"/>
      <c r="AH38" s="3"/>
      <c r="AI38" s="3">
        <v>0</v>
      </c>
    </row>
    <row r="39" spans="1:35" x14ac:dyDescent="0.25">
      <c r="A39" s="1">
        <v>44377</v>
      </c>
      <c r="B39">
        <v>5520</v>
      </c>
      <c r="C39" s="2">
        <v>34.4</v>
      </c>
      <c r="D39" s="3">
        <v>55.872500000000002</v>
      </c>
      <c r="E39" s="2">
        <v>118528.20000000003</v>
      </c>
      <c r="F39" s="2"/>
      <c r="G39" s="1">
        <v>44407</v>
      </c>
      <c r="H39">
        <v>5840</v>
      </c>
      <c r="I39" s="2">
        <v>39.15</v>
      </c>
      <c r="J39" s="9">
        <v>40.576300000000003</v>
      </c>
      <c r="K39" s="2">
        <v>8329.5920000000278</v>
      </c>
      <c r="M39" s="1">
        <v>44438</v>
      </c>
      <c r="N39">
        <v>5840</v>
      </c>
      <c r="O39" s="2">
        <v>39.15</v>
      </c>
      <c r="P39" s="3">
        <v>63.4375</v>
      </c>
      <c r="Q39" s="2">
        <v>141839</v>
      </c>
      <c r="S39" s="1">
        <v>44469</v>
      </c>
      <c r="T39">
        <v>7040</v>
      </c>
      <c r="U39" s="3">
        <v>40.1</v>
      </c>
      <c r="V39" s="3">
        <v>67.606899999999996</v>
      </c>
      <c r="W39" s="3">
        <v>193648.57599999997</v>
      </c>
      <c r="Y39" s="1">
        <v>44499</v>
      </c>
      <c r="AA39" s="2"/>
      <c r="AB39" s="6"/>
      <c r="AC39" s="3">
        <v>0</v>
      </c>
      <c r="AE39" s="1">
        <v>44560</v>
      </c>
      <c r="AG39" s="2"/>
      <c r="AH39" s="6"/>
      <c r="AI39" s="3">
        <v>0</v>
      </c>
    </row>
    <row r="40" spans="1:35" x14ac:dyDescent="0.25">
      <c r="A40" s="1"/>
      <c r="C40" s="2"/>
      <c r="E40" s="2"/>
      <c r="F40" s="2"/>
      <c r="G40" s="1">
        <v>44408</v>
      </c>
      <c r="I40" s="2"/>
      <c r="K40" s="2">
        <v>0</v>
      </c>
      <c r="M40" s="1">
        <v>44439</v>
      </c>
      <c r="N40">
        <v>5840</v>
      </c>
      <c r="O40" s="2">
        <v>39.15</v>
      </c>
      <c r="P40" s="3">
        <v>48.962499999999999</v>
      </c>
      <c r="Q40" s="2">
        <v>57305</v>
      </c>
      <c r="S40" s="1"/>
      <c r="T40" s="5">
        <v>147840</v>
      </c>
      <c r="U40" s="2"/>
      <c r="V40" s="2"/>
      <c r="W40" s="2">
        <v>1953923.1359999997</v>
      </c>
      <c r="Y40" s="1">
        <v>44500</v>
      </c>
      <c r="AA40" s="2"/>
      <c r="AB40" s="6"/>
      <c r="AC40" s="3">
        <v>0</v>
      </c>
      <c r="AE40" s="1">
        <v>44561</v>
      </c>
      <c r="AG40" s="2"/>
      <c r="AH40" s="6"/>
      <c r="AI40" s="3">
        <v>0</v>
      </c>
    </row>
    <row r="41" spans="1:35" x14ac:dyDescent="0.25">
      <c r="B41" s="5">
        <v>121440</v>
      </c>
      <c r="E41" s="8">
        <v>758807.90400000021</v>
      </c>
      <c r="F41" s="8"/>
      <c r="H41" s="5">
        <v>122640</v>
      </c>
      <c r="I41" s="2"/>
      <c r="K41" s="8">
        <v>832168.46400000015</v>
      </c>
      <c r="N41" s="5">
        <v>128480</v>
      </c>
      <c r="Q41" s="2">
        <v>2080505.84</v>
      </c>
      <c r="Z41" s="5">
        <v>162960</v>
      </c>
      <c r="AA41" s="2"/>
      <c r="AB41" s="2"/>
      <c r="AC41" s="2">
        <v>1601046.6559999997</v>
      </c>
      <c r="AF41" s="5">
        <v>23200</v>
      </c>
      <c r="AG41" s="2"/>
      <c r="AH41" s="2"/>
      <c r="AI41" s="2">
        <v>-482546.54399999999</v>
      </c>
    </row>
    <row r="44" spans="1:35" x14ac:dyDescent="0.25">
      <c r="A44" s="14" t="s">
        <v>15</v>
      </c>
      <c r="B44" s="14"/>
      <c r="C44" s="14"/>
    </row>
    <row r="45" spans="1:35" x14ac:dyDescent="0.25">
      <c r="A45" t="s">
        <v>9</v>
      </c>
      <c r="B45" s="12">
        <f>ROUND(E41,0)-1</f>
        <v>758807</v>
      </c>
      <c r="C45" s="13" t="s">
        <v>12</v>
      </c>
    </row>
    <row r="46" spans="1:35" x14ac:dyDescent="0.25">
      <c r="A46" t="s">
        <v>10</v>
      </c>
      <c r="B46" s="12">
        <f>ROUND(K41,0)-1</f>
        <v>832167</v>
      </c>
      <c r="C46" s="13"/>
    </row>
    <row r="47" spans="1:35" x14ac:dyDescent="0.25">
      <c r="A47" t="s">
        <v>1</v>
      </c>
      <c r="B47" s="12">
        <f>ROUND(Q41,0)-2</f>
        <v>2080504</v>
      </c>
      <c r="C47" s="13" t="s">
        <v>13</v>
      </c>
    </row>
    <row r="48" spans="1:35" x14ac:dyDescent="0.25">
      <c r="A48" t="s">
        <v>6</v>
      </c>
      <c r="B48" s="12">
        <f>ROUND(W40,0)-1</f>
        <v>1953922</v>
      </c>
      <c r="C48" s="13"/>
    </row>
    <row r="49" spans="1:3" x14ac:dyDescent="0.25">
      <c r="A49" t="s">
        <v>7</v>
      </c>
      <c r="B49" s="12">
        <f>ROUND(AC41,0)-1</f>
        <v>1601046</v>
      </c>
      <c r="C49" s="13"/>
    </row>
    <row r="50" spans="1:3" x14ac:dyDescent="0.25">
      <c r="A50" t="s">
        <v>8</v>
      </c>
      <c r="B50" s="12">
        <f>ROUND(AI41,0)+1</f>
        <v>-482546</v>
      </c>
      <c r="C50" s="11" t="s">
        <v>14</v>
      </c>
    </row>
    <row r="51" spans="1:3" x14ac:dyDescent="0.25">
      <c r="A51" t="s">
        <v>11</v>
      </c>
      <c r="B51" s="12">
        <f>SUM(B45:B50)</f>
        <v>6743900</v>
      </c>
    </row>
    <row r="53" spans="1:3" x14ac:dyDescent="0.25">
      <c r="A53" t="s">
        <v>20</v>
      </c>
    </row>
  </sheetData>
  <mergeCells count="3">
    <mergeCell ref="C45:C46"/>
    <mergeCell ref="C47:C49"/>
    <mergeCell ref="A44:C4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CF3CB8-B21C-4257-B69F-C5164002D8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12B5C-E35F-4552-A289-B3C21A1D7229}"/>
</file>

<file path=customXml/itemProps3.xml><?xml version="1.0" encoding="utf-8"?>
<ds:datastoreItem xmlns:ds="http://schemas.openxmlformats.org/officeDocument/2006/customXml" ds:itemID="{A7E9917E-9C8F-4806-A0A9-3515C1F24B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1f033f8-23ce-4567-bf77-15dd44bb4184"/>
    <ds:schemaRef ds:uri="http://purl.org/dc/terms/"/>
    <ds:schemaRef ds:uri="http://schemas.openxmlformats.org/package/2006/metadata/core-properties"/>
    <ds:schemaRef ds:uri="043442C1-B1A6-44CC-8515-79C320CAC21E"/>
    <ds:schemaRef ds:uri="043442c1-b1a6-44cc-8515-79c320cac21e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Power Hedges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Dickerson</dc:creator>
  <cp:lastModifiedBy>Peerman, Kassi</cp:lastModifiedBy>
  <dcterms:created xsi:type="dcterms:W3CDTF">2022-01-10T21:10:18Z</dcterms:created>
  <dcterms:modified xsi:type="dcterms:W3CDTF">2022-03-18T13:16:58Z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