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bookViews>
    <workbookView xWindow="-28920" yWindow="870" windowWidth="29040" windowHeight="15840" firstSheet="1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Sheet1!$A:$E,Sheet1!$1:$1</definedName>
    <definedName name="QB_COLUMN_29" localSheetId="1" hidden="1">Sheet1!$F$1</definedName>
    <definedName name="QB_DATA_0" localSheetId="1" hidden="1">Sheet1!$5:$5,Sheet1!$8:$8,Sheet1!$11:$11,Sheet1!$12:$12,Sheet1!$16:$16,Sheet1!$17:$17,Sheet1!$18:$18,Sheet1!$19:$19,Sheet1!$22:$22,Sheet1!$29:$29,Sheet1!$32:$32,Sheet1!$33:$33,Sheet1!$34:$34,Sheet1!$35:$35,Sheet1!$40:$40,Sheet1!$41:$41</definedName>
    <definedName name="QB_DATA_1" localSheetId="1" hidden="1">Sheet1!$42:$42,Sheet1!$43:$43</definedName>
    <definedName name="QB_FORMULA_0" localSheetId="1" hidden="1">Sheet1!$F$6,Sheet1!$F$9,Sheet1!$F$13,Sheet1!$F$14,Sheet1!$F$20,Sheet1!$F$23,Sheet1!$F$24,Sheet1!$F$30,Sheet1!$F$36,Sheet1!$F$37,Sheet1!$F$38,Sheet1!$F$44,Sheet1!$F$45</definedName>
    <definedName name="QB_ROW_1" localSheetId="1" hidden="1">Sheet1!$A$2</definedName>
    <definedName name="QB_ROW_10031" localSheetId="1" hidden="1">Sheet1!$D$28</definedName>
    <definedName name="QB_ROW_1011" localSheetId="1" hidden="1">Sheet1!$B$3</definedName>
    <definedName name="QB_ROW_10331" localSheetId="1" hidden="1">Sheet1!$D$30</definedName>
    <definedName name="QB_ROW_11230" localSheetId="1" hidden="1">Sheet1!$D$5</definedName>
    <definedName name="QB_ROW_12031" localSheetId="1" hidden="1">Sheet1!$D$31</definedName>
    <definedName name="QB_ROW_12331" localSheetId="1" hidden="1">Sheet1!$D$36</definedName>
    <definedName name="QB_ROW_1311" localSheetId="1" hidden="1">Sheet1!$B$14</definedName>
    <definedName name="QB_ROW_13230" localSheetId="1" hidden="1">Sheet1!$D$8</definedName>
    <definedName name="QB_ROW_14011" localSheetId="1" hidden="1">Sheet1!$B$39</definedName>
    <definedName name="QB_ROW_14240" localSheetId="1" hidden="1">Sheet1!$E$29</definedName>
    <definedName name="QB_ROW_14311" localSheetId="1" hidden="1">Sheet1!$B$44</definedName>
    <definedName name="QB_ROW_15240" localSheetId="1" hidden="1">Sheet1!$E$32</definedName>
    <definedName name="QB_ROW_16240" localSheetId="1" hidden="1">Sheet1!$E$34</definedName>
    <definedName name="QB_ROW_17221" localSheetId="1" hidden="1">Sheet1!$C$43</definedName>
    <definedName name="QB_ROW_2021" localSheetId="1" hidden="1">Sheet1!$C$4</definedName>
    <definedName name="QB_ROW_2321" localSheetId="1" hidden="1">Sheet1!$C$6</definedName>
    <definedName name="QB_ROW_301" localSheetId="1" hidden="1">Sheet1!$A$24</definedName>
    <definedName name="QB_ROW_3021" localSheetId="1" hidden="1">Sheet1!$C$7</definedName>
    <definedName name="QB_ROW_3220" localSheetId="1" hidden="1">Sheet1!$C$41</definedName>
    <definedName name="QB_ROW_3321" localSheetId="1" hidden="1">Sheet1!$C$9</definedName>
    <definedName name="QB_ROW_35220" localSheetId="1" hidden="1">Sheet1!$C$16</definedName>
    <definedName name="QB_ROW_36220" localSheetId="1" hidden="1">Sheet1!$C$17</definedName>
    <definedName name="QB_ROW_4021" localSheetId="1" hidden="1">Sheet1!$C$10</definedName>
    <definedName name="QB_ROW_4321" localSheetId="1" hidden="1">Sheet1!$C$13</definedName>
    <definedName name="QB_ROW_5011" localSheetId="1" hidden="1">Sheet1!$B$15</definedName>
    <definedName name="QB_ROW_5311" localSheetId="1" hidden="1">Sheet1!$B$20</definedName>
    <definedName name="QB_ROW_55240" localSheetId="1" hidden="1">Sheet1!$E$33</definedName>
    <definedName name="QB_ROW_6011" localSheetId="1" hidden="1">Sheet1!$B$21</definedName>
    <definedName name="QB_ROW_60240" localSheetId="1" hidden="1">Sheet1!$E$35</definedName>
    <definedName name="QB_ROW_6311" localSheetId="1" hidden="1">Sheet1!$B$23</definedName>
    <definedName name="QB_ROW_68230" localSheetId="1" hidden="1">Sheet1!$D$12</definedName>
    <definedName name="QB_ROW_69220" localSheetId="1" hidden="1">Sheet1!$C$40</definedName>
    <definedName name="QB_ROW_7001" localSheetId="1" hidden="1">Sheet1!$A$25</definedName>
    <definedName name="QB_ROW_70230" localSheetId="1" hidden="1">Sheet1!$D$11</definedName>
    <definedName name="QB_ROW_72220" localSheetId="1" hidden="1">Sheet1!$C$19</definedName>
    <definedName name="QB_ROW_7301" localSheetId="1" hidden="1">Sheet1!$A$45</definedName>
    <definedName name="QB_ROW_74220" localSheetId="1" hidden="1">Sheet1!$C$18</definedName>
    <definedName name="QB_ROW_8011" localSheetId="1" hidden="1">Sheet1!$B$26</definedName>
    <definedName name="QB_ROW_8220" localSheetId="1" hidden="1">Sheet1!$C$42</definedName>
    <definedName name="QB_ROW_8311" localSheetId="1" hidden="1">Sheet1!$B$38</definedName>
    <definedName name="QB_ROW_9021" localSheetId="1" hidden="1">Sheet1!$C$27</definedName>
    <definedName name="QB_ROW_90220" localSheetId="1" hidden="1">Sheet1!$C$22</definedName>
    <definedName name="QB_ROW_9321" localSheetId="1" hidden="1">Sheet1!$C$37</definedName>
    <definedName name="QBCANSUPPORTUPDATE" localSheetId="1">TRUE</definedName>
    <definedName name="QBCOMPANYFILENAME" localSheetId="1">"Q:\Akabis, LLC.qbw"</definedName>
    <definedName name="QBENDDATE" localSheetId="1">20191231</definedName>
    <definedName name="QBHEADERSONSCREEN" localSheetId="1">FALSE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"903c38ecb5b54ba69db4971b916dbaaf"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5</definedName>
    <definedName name="QBSTARTDATE" localSheetId="1">20191231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36" i="1"/>
  <c r="F30" i="1"/>
  <c r="F37" i="1" s="1"/>
  <c r="F38" i="1" s="1"/>
  <c r="F45" i="1" s="1"/>
  <c r="F23" i="1"/>
  <c r="F20" i="1"/>
  <c r="F14" i="1"/>
  <c r="F24" i="1" s="1"/>
  <c r="F13" i="1"/>
  <c r="F9" i="1"/>
  <c r="F6" i="1"/>
</calcChain>
</file>

<file path=xl/sharedStrings.xml><?xml version="1.0" encoding="utf-8"?>
<sst xmlns="http://schemas.openxmlformats.org/spreadsheetml/2006/main" count="45" uniqueCount="45">
  <si>
    <t>Dec 31, 19</t>
  </si>
  <si>
    <t>ASSETS</t>
  </si>
  <si>
    <t>Current Assets</t>
  </si>
  <si>
    <t>Checking/Savings</t>
  </si>
  <si>
    <t>10500 · Cash</t>
  </si>
  <si>
    <t>Total Checking/Savings</t>
  </si>
  <si>
    <t>Accounts Receivable</t>
  </si>
  <si>
    <t>12000 · Accounts Receivable</t>
  </si>
  <si>
    <t>Total Accounts Receivable</t>
  </si>
  <si>
    <t>Other Current Assets</t>
  </si>
  <si>
    <t>12300 · Organizational Costs</t>
  </si>
  <si>
    <t>16000 · Goodwill</t>
  </si>
  <si>
    <t>Total Other Current Assets</t>
  </si>
  <si>
    <t>Total Current Assets</t>
  </si>
  <si>
    <t>Fixed Assets</t>
  </si>
  <si>
    <t>15900 · Hosting Equipment</t>
  </si>
  <si>
    <t>15950 · Hosting Equipment - Licenses</t>
  </si>
  <si>
    <t>17500 · Accumulated Amortization</t>
  </si>
  <si>
    <t>17600 · Accumulated Depreciation - Host</t>
  </si>
  <si>
    <t>Total Fixed Assets</t>
  </si>
  <si>
    <t>Other Assets</t>
  </si>
  <si>
    <t>12400 · Prepaids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</si>
  <si>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</si>
  <si>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</si>
  <si>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</si>
  <si>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</si>
  <si>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</si>
  <si>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</si>
  <si>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20500 · Accounts Payable</t>
  </si>
  <si>
    <t>Total Accounts Payable</t>
  </si>
  <si>
    <t>Other Current Liabilities</t>
  </si>
  <si>
    <t>21500 · Commissions Payable</t>
  </si>
  <si>
    <t>22000 · *Sales Tax Payable</t>
  </si>
  <si>
    <t>22100 · State withholding Payable</t>
  </si>
  <si>
    <t>24400 · Start up Monies owed to Morse</t>
  </si>
  <si>
    <t>Total Other Current Liabilities</t>
  </si>
  <si>
    <t>Total Current Liabilities</t>
  </si>
  <si>
    <t>Total Liabilities</t>
  </si>
  <si>
    <t>Equity</t>
  </si>
  <si>
    <t>27500 · Paid in Capital</t>
  </si>
  <si>
    <t>30000 · Opening Balance Equity</t>
  </si>
  <si>
    <t>32000 · 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</si>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</sst>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2</xdr:row>
      <xdr:rowOff>123825</xdr:rowOff>
    </xdr:from>
    <xdr:to>
      <xdr:col>10</xdr:col>
      <xdr:colOff>152400</xdr:colOff>
      <xdr:row>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9760AA0-BA9D-4BBE-9C21-6620AFD64DF8}"/>
            </a:ext>
            <a:ext uri="{147F2762-F138-4A5C-976F-8EAC2B608ADB}">
              <a16:predDERef xmlns:a16="http://schemas.microsoft.com/office/drawing/2014/main" xmlns="" pre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523875"/>
          <a:ext cx="22002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5" customFormat="1" x14ac:dyDescent="0.25">
      <c r="E30" s="14"/>
      <c r="F30" s="14"/>
      <c r="G30" s="14"/>
      <c r="H30" s="14"/>
    </row>
    <row r="31" spans="5:8" s="15" customFormat="1" x14ac:dyDescent="0.25">
      <c r="E31" s="14"/>
      <c r="F31" s="14"/>
      <c r="G31" s="14"/>
      <c r="H31" s="14"/>
    </row>
    <row r="32" spans="5:8" s="15" customFormat="1" x14ac:dyDescent="0.25"/>
    <row r="40" spans="2:3" x14ac:dyDescent="0.25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2.28515625" style="12" customWidth="1"/>
    <col min="6" max="6" width="8.7109375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ht="15.75" thickBot="1" x14ac:dyDescent="0.3">
      <c r="A5" s="1"/>
      <c r="B5" s="1"/>
      <c r="C5" s="1"/>
      <c r="D5" s="1" t="s">
        <v>4</v>
      </c>
      <c r="E5" s="1"/>
      <c r="F5" s="3">
        <v>14436.38</v>
      </c>
    </row>
    <row r="6" spans="1:6" x14ac:dyDescent="0.25">
      <c r="A6" s="1"/>
      <c r="B6" s="1"/>
      <c r="C6" s="1" t="s">
        <v>5</v>
      </c>
      <c r="D6" s="1"/>
      <c r="E6" s="1"/>
      <c r="F6" s="2">
        <f>ROUND(SUM(F4:F5),5)</f>
        <v>14436.38</v>
      </c>
    </row>
    <row r="7" spans="1:6" x14ac:dyDescent="0.25">
      <c r="A7" s="1"/>
      <c r="B7" s="1"/>
      <c r="C7" s="1" t="s">
        <v>6</v>
      </c>
      <c r="D7" s="1"/>
      <c r="E7" s="1"/>
      <c r="F7" s="2"/>
    </row>
    <row r="8" spans="1:6" ht="15.75" thickBot="1" x14ac:dyDescent="0.3">
      <c r="A8" s="1"/>
      <c r="B8" s="1"/>
      <c r="C8" s="1"/>
      <c r="D8" s="1" t="s">
        <v>7</v>
      </c>
      <c r="E8" s="1"/>
      <c r="F8" s="3">
        <v>143985.85</v>
      </c>
    </row>
    <row r="9" spans="1:6" x14ac:dyDescent="0.25">
      <c r="A9" s="1"/>
      <c r="B9" s="1"/>
      <c r="C9" s="1" t="s">
        <v>8</v>
      </c>
      <c r="D9" s="1"/>
      <c r="E9" s="1"/>
      <c r="F9" s="2">
        <f>ROUND(SUM(F7:F8),5)</f>
        <v>143985.85</v>
      </c>
    </row>
    <row r="10" spans="1:6" x14ac:dyDescent="0.25">
      <c r="A10" s="1"/>
      <c r="B10" s="1"/>
      <c r="C10" s="1" t="s">
        <v>9</v>
      </c>
      <c r="D10" s="1"/>
      <c r="E10" s="1"/>
      <c r="F10" s="2"/>
    </row>
    <row r="11" spans="1:6" x14ac:dyDescent="0.25">
      <c r="A11" s="1"/>
      <c r="B11" s="1"/>
      <c r="C11" s="1"/>
      <c r="D11" s="1" t="s">
        <v>10</v>
      </c>
      <c r="E11" s="1"/>
      <c r="F11" s="2">
        <v>14550.92</v>
      </c>
    </row>
    <row r="12" spans="1:6" ht="15.75" thickBot="1" x14ac:dyDescent="0.3">
      <c r="A12" s="1"/>
      <c r="B12" s="1"/>
      <c r="C12" s="1"/>
      <c r="D12" s="1" t="s">
        <v>11</v>
      </c>
      <c r="E12" s="1"/>
      <c r="F12" s="4">
        <v>90000</v>
      </c>
    </row>
    <row r="13" spans="1:6" ht="15.75" thickBot="1" x14ac:dyDescent="0.3">
      <c r="A13" s="1"/>
      <c r="B13" s="1"/>
      <c r="C13" s="1" t="s">
        <v>12</v>
      </c>
      <c r="D13" s="1"/>
      <c r="E13" s="1"/>
      <c r="F13" s="5">
        <f>ROUND(SUM(F10:F12),5)</f>
        <v>104550.92</v>
      </c>
    </row>
    <row r="14" spans="1:6" x14ac:dyDescent="0.25">
      <c r="A14" s="1"/>
      <c r="B14" s="1" t="s">
        <v>13</v>
      </c>
      <c r="C14" s="1"/>
      <c r="D14" s="1"/>
      <c r="E14" s="1"/>
      <c r="F14" s="2">
        <f>ROUND(F3+F6+F9+F13,5)</f>
        <v>262973.15000000002</v>
      </c>
    </row>
    <row r="15" spans="1:6" x14ac:dyDescent="0.25">
      <c r="A15" s="1"/>
      <c r="B15" s="1" t="s">
        <v>14</v>
      </c>
      <c r="C15" s="1"/>
      <c r="D15" s="1"/>
      <c r="E15" s="1"/>
      <c r="F15" s="2"/>
    </row>
    <row r="16" spans="1:6" x14ac:dyDescent="0.25">
      <c r="A16" s="1"/>
      <c r="B16" s="1"/>
      <c r="C16" s="1" t="s">
        <v>15</v>
      </c>
      <c r="D16" s="1"/>
      <c r="E16" s="1"/>
      <c r="F16" s="2">
        <v>22737.78</v>
      </c>
    </row>
    <row r="17" spans="1:6" x14ac:dyDescent="0.25">
      <c r="A17" s="1"/>
      <c r="B17" s="1"/>
      <c r="C17" s="1" t="s">
        <v>16</v>
      </c>
      <c r="D17" s="1"/>
      <c r="E17" s="1"/>
      <c r="F17" s="2">
        <v>183562.56</v>
      </c>
    </row>
    <row r="18" spans="1:6" x14ac:dyDescent="0.25">
      <c r="A18" s="1"/>
      <c r="B18" s="1"/>
      <c r="C18" s="1" t="s">
        <v>17</v>
      </c>
      <c r="D18" s="1"/>
      <c r="E18" s="1"/>
      <c r="F18" s="2">
        <v>-27408.39</v>
      </c>
    </row>
    <row r="19" spans="1:6" ht="15.75" thickBot="1" x14ac:dyDescent="0.3">
      <c r="A19" s="1"/>
      <c r="B19" s="1"/>
      <c r="C19" s="1" t="s">
        <v>18</v>
      </c>
      <c r="D19" s="1"/>
      <c r="E19" s="1"/>
      <c r="F19" s="3">
        <v>-8229.3799999999992</v>
      </c>
    </row>
    <row r="20" spans="1:6" x14ac:dyDescent="0.25">
      <c r="A20" s="1"/>
      <c r="B20" s="1" t="s">
        <v>19</v>
      </c>
      <c r="C20" s="1"/>
      <c r="D20" s="1"/>
      <c r="E20" s="1"/>
      <c r="F20" s="2">
        <f>ROUND(SUM(F15:F19),5)</f>
        <v>170662.57</v>
      </c>
    </row>
    <row r="21" spans="1:6" x14ac:dyDescent="0.25">
      <c r="A21" s="1"/>
      <c r="B21" s="1" t="s">
        <v>20</v>
      </c>
      <c r="C21" s="1"/>
      <c r="D21" s="1"/>
      <c r="E21" s="1"/>
      <c r="F21" s="2"/>
    </row>
    <row r="22" spans="1:6" ht="15.75" thickBot="1" x14ac:dyDescent="0.3">
      <c r="A22" s="1"/>
      <c r="B22" s="1"/>
      <c r="C22" s="1" t="s">
        <v>21</v>
      </c>
      <c r="D22" s="1"/>
      <c r="E22" s="1"/>
      <c r="F22" s="4">
        <v>63899.22</v>
      </c>
    </row>
    <row r="23" spans="1:6" ht="15.75" thickBot="1" x14ac:dyDescent="0.3">
      <c r="A23" s="1"/>
      <c r="B23" s="1" t="s">
        <v>22</v>
      </c>
      <c r="C23" s="1"/>
      <c r="D23" s="1"/>
      <c r="E23" s="1"/>
      <c r="F23" s="6">
        <f>ROUND(SUM(F21:F22),5)</f>
        <v>63899.22</v>
      </c>
    </row>
    <row r="24" spans="1:6" s="8" customFormat="1" ht="12" thickBot="1" x14ac:dyDescent="0.25">
      <c r="A24" s="1" t="s">
        <v>23</v>
      </c>
      <c r="B24" s="1"/>
      <c r="C24" s="1"/>
      <c r="D24" s="1"/>
      <c r="E24" s="1"/>
      <c r="F24" s="7">
        <f>ROUND(F2+F14+F20+F23,5)</f>
        <v>497534.94</v>
      </c>
    </row>
    <row r="25" spans="1:6" ht="15.75" thickTop="1" x14ac:dyDescent="0.25">
      <c r="A25" s="1" t="s">
        <v>24</v>
      </c>
      <c r="B25" s="1"/>
      <c r="C25" s="1"/>
      <c r="D25" s="1"/>
      <c r="E25" s="1"/>
      <c r="F25" s="2"/>
    </row>
    <row r="26" spans="1:6" x14ac:dyDescent="0.25">
      <c r="A26" s="1"/>
      <c r="B26" s="1" t="s">
        <v>25</v>
      </c>
      <c r="C26" s="1"/>
      <c r="D26" s="1"/>
      <c r="E26" s="1"/>
      <c r="F26" s="2"/>
    </row>
    <row r="27" spans="1:6" x14ac:dyDescent="0.25">
      <c r="A27" s="1"/>
      <c r="B27" s="1"/>
      <c r="C27" s="1" t="s">
        <v>26</v>
      </c>
      <c r="D27" s="1"/>
      <c r="E27" s="1"/>
      <c r="F27" s="2"/>
    </row>
    <row r="28" spans="1:6" x14ac:dyDescent="0.25">
      <c r="A28" s="1"/>
      <c r="B28" s="1"/>
      <c r="C28" s="1"/>
      <c r="D28" s="1" t="s">
        <v>27</v>
      </c>
      <c r="E28" s="1"/>
      <c r="F28" s="2"/>
    </row>
    <row r="29" spans="1:6" ht="15.75" thickBot="1" x14ac:dyDescent="0.3">
      <c r="A29" s="1"/>
      <c r="B29" s="1"/>
      <c r="C29" s="1"/>
      <c r="D29" s="1"/>
      <c r="E29" s="1" t="s">
        <v>28</v>
      </c>
      <c r="F29" s="3">
        <v>110869.07</v>
      </c>
    </row>
    <row r="30" spans="1:6" x14ac:dyDescent="0.25">
      <c r="A30" s="1"/>
      <c r="B30" s="1"/>
      <c r="C30" s="1"/>
      <c r="D30" s="1" t="s">
        <v>29</v>
      </c>
      <c r="E30" s="1"/>
      <c r="F30" s="2">
        <f>ROUND(SUM(F28:F29),5)</f>
        <v>110869.07</v>
      </c>
    </row>
    <row r="31" spans="1:6" x14ac:dyDescent="0.25">
      <c r="A31" s="1"/>
      <c r="B31" s="1"/>
      <c r="C31" s="1"/>
      <c r="D31" s="1" t="s">
        <v>30</v>
      </c>
      <c r="E31" s="1"/>
      <c r="F31" s="2"/>
    </row>
    <row r="32" spans="1:6" x14ac:dyDescent="0.25">
      <c r="A32" s="1"/>
      <c r="B32" s="1"/>
      <c r="C32" s="1"/>
      <c r="D32" s="1"/>
      <c r="E32" s="1" t="s">
        <v>31</v>
      </c>
      <c r="F32" s="2">
        <v>2669.09</v>
      </c>
    </row>
    <row r="33" spans="1:6" x14ac:dyDescent="0.25">
      <c r="A33" s="1"/>
      <c r="B33" s="1"/>
      <c r="C33" s="1"/>
      <c r="D33" s="1"/>
      <c r="E33" s="1" t="s">
        <v>32</v>
      </c>
      <c r="F33" s="2">
        <v>23216.82</v>
      </c>
    </row>
    <row r="34" spans="1:6" x14ac:dyDescent="0.25">
      <c r="A34" s="1"/>
      <c r="B34" s="1"/>
      <c r="C34" s="1"/>
      <c r="D34" s="1"/>
      <c r="E34" s="1" t="s">
        <v>33</v>
      </c>
      <c r="F34" s="2">
        <v>1006</v>
      </c>
    </row>
    <row r="35" spans="1:6" ht="15.75" thickBot="1" x14ac:dyDescent="0.3">
      <c r="A35" s="1"/>
      <c r="B35" s="1"/>
      <c r="C35" s="1"/>
      <c r="D35" s="1"/>
      <c r="E35" s="1" t="s">
        <v>34</v>
      </c>
      <c r="F35" s="4">
        <v>300.33999999999997</v>
      </c>
    </row>
    <row r="36" spans="1:6" ht="15.75" thickBot="1" x14ac:dyDescent="0.3">
      <c r="A36" s="1"/>
      <c r="B36" s="1"/>
      <c r="C36" s="1"/>
      <c r="D36" s="1" t="s">
        <v>35</v>
      </c>
      <c r="E36" s="1"/>
      <c r="F36" s="6">
        <f>ROUND(SUM(F31:F35),5)</f>
        <v>27192.25</v>
      </c>
    </row>
    <row r="37" spans="1:6" ht="15.75" thickBot="1" x14ac:dyDescent="0.3">
      <c r="A37" s="1"/>
      <c r="B37" s="1"/>
      <c r="C37" s="1" t="s">
        <v>36</v>
      </c>
      <c r="D37" s="1"/>
      <c r="E37" s="1"/>
      <c r="F37" s="5">
        <f>ROUND(F27+F30+F36,5)</f>
        <v>138061.32</v>
      </c>
    </row>
    <row r="38" spans="1:6" x14ac:dyDescent="0.25">
      <c r="A38" s="1"/>
      <c r="B38" s="1" t="s">
        <v>37</v>
      </c>
      <c r="C38" s="1"/>
      <c r="D38" s="1"/>
      <c r="E38" s="1"/>
      <c r="F38" s="2">
        <f>ROUND(F26+F37,5)</f>
        <v>138061.32</v>
      </c>
    </row>
    <row r="39" spans="1:6" x14ac:dyDescent="0.25">
      <c r="A39" s="1"/>
      <c r="B39" s="1" t="s">
        <v>38</v>
      </c>
      <c r="C39" s="1"/>
      <c r="D39" s="1"/>
      <c r="E39" s="1"/>
      <c r="F39" s="2"/>
    </row>
    <row r="40" spans="1:6" x14ac:dyDescent="0.25">
      <c r="A40" s="1"/>
      <c r="B40" s="1"/>
      <c r="C40" s="1" t="s">
        <v>39</v>
      </c>
      <c r="D40" s="1"/>
      <c r="E40" s="1"/>
      <c r="F40" s="2">
        <v>206195</v>
      </c>
    </row>
    <row r="41" spans="1:6" x14ac:dyDescent="0.25">
      <c r="A41" s="1"/>
      <c r="B41" s="1"/>
      <c r="C41" s="1" t="s">
        <v>40</v>
      </c>
      <c r="D41" s="1"/>
      <c r="E41" s="1"/>
      <c r="F41" s="2">
        <v>250</v>
      </c>
    </row>
    <row r="42" spans="1:6" x14ac:dyDescent="0.25">
      <c r="A42" s="1"/>
      <c r="B42" s="1"/>
      <c r="C42" s="1" t="s">
        <v>41</v>
      </c>
      <c r="D42" s="1"/>
      <c r="E42" s="1"/>
      <c r="F42" s="2">
        <v>-27525.919999999998</v>
      </c>
    </row>
    <row r="43" spans="1:6" ht="15.75" thickBot="1" x14ac:dyDescent="0.3">
      <c r="A43" s="1"/>
      <c r="B43" s="1"/>
      <c r="C43" s="1" t="s">
        <v>42</v>
      </c>
      <c r="D43" s="1"/>
      <c r="E43" s="1"/>
      <c r="F43" s="4">
        <v>180554.54</v>
      </c>
    </row>
    <row r="44" spans="1:6" ht="15.75" thickBot="1" x14ac:dyDescent="0.3">
      <c r="A44" s="1"/>
      <c r="B44" s="1" t="s">
        <v>43</v>
      </c>
      <c r="C44" s="1"/>
      <c r="D44" s="1"/>
      <c r="E44" s="1"/>
      <c r="F44" s="6">
        <f>ROUND(SUM(F39:F43),5)</f>
        <v>359473.62</v>
      </c>
    </row>
    <row r="45" spans="1:6" s="8" customFormat="1" ht="12" thickBot="1" x14ac:dyDescent="0.25">
      <c r="A45" s="1" t="s">
        <v>44</v>
      </c>
      <c r="B45" s="1"/>
      <c r="C45" s="1"/>
      <c r="D45" s="1"/>
      <c r="E45" s="1"/>
      <c r="F45" s="7">
        <f>ROUND(F25+F38+F44,5)</f>
        <v>497534.94</v>
      </c>
    </row>
    <row r="46" spans="1:6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11:49 AM
&amp;"Arial,Bold"&amp;8 03/11/20
&amp;"Arial,Bold"&amp;8 Accrual Basis&amp;C&amp;"Arial,Bold"&amp;12 Akabis, LLC
&amp;"Arial,Bold"&amp;14 Balance Sheet
&amp;"Arial,Bold"&amp;10 As of December 31, 2019</oddHeader>
    <oddFooter>&amp;R&amp;"Arial,Bold"&amp;8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A73733-1962-4F43-9731-C094D47A3D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F139C-CD0C-49F6-B96C-ECC4228F6A29}"/>
</file>

<file path=customXml/itemProps3.xml><?xml version="1.0" encoding="utf-8"?>
<ds:datastoreItem xmlns:ds="http://schemas.openxmlformats.org/officeDocument/2006/customXml" ds:itemID="{5F72216D-BC17-4ABC-B3C9-0C837A5F90D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9180bc4-2f7d-45e7-9e22-353907fb92c6"/>
    <ds:schemaRef ds:uri="http://schemas.microsoft.com/office/2006/metadata/properties"/>
    <ds:schemaRef ds:uri="http://purl.org/dc/terms/"/>
    <ds:schemaRef ds:uri="7558938a-8a22-4524-afb0-58b165029303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Annette Costello</dc:creator>
  <cp:keywords/>
  <dc:description/>
  <cp:lastModifiedBy>shcoe</cp:lastModifiedBy>
  <cp:revision/>
  <dcterms:created xsi:type="dcterms:W3CDTF">2020-03-11T15:49:20Z</dcterms:created>
  <dcterms:modified xsi:type="dcterms:W3CDTF">2020-03-17T20:00:09Z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