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gov-my.sharepoint.com/personal/thorn_urc_in_gov/Documents/Migrated_Home_Drive/FILINGS/"/>
    </mc:Choice>
  </mc:AlternateContent>
  <xr:revisionPtr revIDLastSave="0" documentId="8_{44148366-4A68-4CCD-9574-5CFF75052918}" xr6:coauthVersionLast="45" xr6:coauthVersionMax="45" xr10:uidLastSave="{00000000-0000-0000-0000-000000000000}"/>
  <bookViews>
    <workbookView xWindow="-120" yWindow="-120" windowWidth="20730" windowHeight="11160" tabRatio="622" xr2:uid="{00000000-000D-0000-FFFF-FFFF00000000}"/>
  </bookViews>
  <sheets>
    <sheet name="Cover Page" sheetId="31" r:id="rId1"/>
    <sheet name="FFR" sheetId="21" r:id="rId2"/>
    <sheet name="Data" sheetId="2" r:id="rId3"/>
    <sheet name="Fedfunds" sheetId="30" r:id="rId4"/>
    <sheet name="Daily Moodys Yields" sheetId="19" r:id="rId5"/>
    <sheet name="Treasury" sheetId="28" r:id="rId6"/>
  </sheets>
  <externalReferences>
    <externalReference r:id="rId7"/>
  </externalReferences>
  <definedNames>
    <definedName name="_xlnm._FilterDatabase" localSheetId="4" hidden="1">'Daily Moodys Yields'!$B$453:$L$937</definedName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Regression_Out" localSheetId="1" hidden="1">#REF!</definedName>
    <definedName name="_Regression_Out" hidden="1">#REF!</definedName>
    <definedName name="_Regression_X" localSheetId="1" hidden="1">#REF!</definedName>
    <definedName name="_Regression_X" hidden="1">#REF!</definedName>
    <definedName name="_Regression_Y" localSheetId="1" hidden="1">#REF!</definedName>
    <definedName name="_Regression_Y" hidden="1">#REF!</definedName>
    <definedName name="_Sort" hidden="1">#REF!</definedName>
    <definedName name="EV__LASTREFTIME__" hidden="1">39198.5712152778</definedName>
    <definedName name="HTML_CodePage" hidden="1">1252</definedName>
    <definedName name="HTML_Control" localSheetId="1" hidden="1">{"'Sheet1'!$A$1:$O$40"}</definedName>
    <definedName name="HTML_Control" hidden="1">{"'Sheet1'!$A$1:$O$40"}</definedName>
    <definedName name="HTML_Description" hidden="1">""</definedName>
    <definedName name="HTML_Email" hidden="1">""</definedName>
    <definedName name="HTML_Header" hidden="1">"Sheet1"</definedName>
    <definedName name="HTML_LastUpdate" hidden="1">"2/5/99"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HD:HomePageStuff:pc:datasets:implprem.html"</definedName>
    <definedName name="HTML_Title" hidden="1">"S&amp;P Implied Equity Premiums"</definedName>
    <definedName name="HTML1_1" hidden="1">"[RiskPremiumUS]Sheet1!$A$1:$M$38"</definedName>
    <definedName name="HTML1_10" hidden="1">""</definedName>
    <definedName name="HTML1_11" hidden="1">1</definedName>
    <definedName name="HTML1_12" hidden="1">"Zip 100:New_Home_Page:datafile:implpr.html"</definedName>
    <definedName name="HTML1_2" hidden="1">1</definedName>
    <definedName name="HTML1_3" hidden="1">"RiskPremiumUS"</definedName>
    <definedName name="HTML1_4" hidden="1">"Implied Risk Premiums for US"</definedName>
    <definedName name="HTML1_5" hidden="1">""</definedName>
    <definedName name="HTML1_6" hidden="1">-4146</definedName>
    <definedName name="HTML1_7" hidden="1">-4146</definedName>
    <definedName name="HTML1_8" hidden="1">"3/19/97"</definedName>
    <definedName name="HTML1_9" hidden="1">"Aswath Damodaran"</definedName>
    <definedName name="HTMLCount" hidden="1">1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REUT" hidden="1">"c6800"</definedName>
    <definedName name="IQ_CAL_Y" hidden="1">"c102"</definedName>
    <definedName name="IQ_CAL_Y_EST" hidden="1">"c6797"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VERAGE_NET_CHARGE_OFFS_FDIC" hidden="1">"c6735"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EST" hidden="1">"c399"</definedName>
    <definedName name="IQ_EPS_EST_REUT" hidden="1">"c5453"</definedName>
    <definedName name="IQ_EPS_GW_EST" hidden="1">"c1737"</definedName>
    <definedName name="IQ_EPS_GW_EST_REUT" hidden="1">"c5389"</definedName>
    <definedName name="IQ_EPS_GW_HIGH_EST" hidden="1">"c1739"</definedName>
    <definedName name="IQ_EPS_GW_HIGH_EST_REUT" hidden="1">"c5391"</definedName>
    <definedName name="IQ_EPS_GW_LOW_EST" hidden="1">"c1740"</definedName>
    <definedName name="IQ_EPS_GW_LOW_EST_REUT" hidden="1">"c5392"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ED_EST" hidden="1">"c1744"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REUT" hidden="1">"c6798"</definedName>
    <definedName name="IQ_FISCAL_Y" hidden="1">"c441"</definedName>
    <definedName name="IQ_FISCAL_Y_EST" hidden="1">"c6795"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EY_MARKET_DEPOSIT_ACCOUNTS_FDIC" hidden="1">"c6553"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TRANSACTION_ACCOUNTS_FDIC" hidden="1">"c6552"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39623.4334259259</definedName>
    <definedName name="IQ_RISK_ADJ_BANK_ASSETS" hidden="1">"c2670"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hlkqFL" localSheetId="1" hidden="1">{"'Sheet1'!$A$1:$O$40"}</definedName>
    <definedName name="jhlkqFL" hidden="1">{"'Sheet1'!$A$1:$O$40"}</definedName>
    <definedName name="_xlnm.Print_Area" localSheetId="4">'Daily Moodys Yields'!$B$1594:$O$1729</definedName>
    <definedName name="_xlnm.Print_Area" localSheetId="2">Data!$A$1:$G$55</definedName>
    <definedName name="_xlnm.Print_Area" localSheetId="1">FFR!$A$2:$P$53</definedName>
    <definedName name="_xlnm.Print_Titles" localSheetId="4">'Daily Moodys Yields'!$2:$5</definedName>
    <definedName name="_xlnm.Print_Titles">#N/A</definedName>
    <definedName name="SAPBEXrevision" hidden="1">41</definedName>
    <definedName name="SAPBEXsysID" hidden="1">"PBW"</definedName>
    <definedName name="SAPBEXwbID" hidden="1">"3TD2FVG7ME7U056LVECBWI4A2"</definedName>
    <definedName name="SPLookUp">OFFSET('[1]Current S&amp;P Ratings'!$A$3:$E$3,0,0,COUNTA('[1]Current S&amp;P Ratings'!$B:$B)-1)</definedName>
    <definedName name="STWBD_StatToolsBoxPlot_DefaultDataFormat" hidden="1">" 0"</definedName>
    <definedName name="STWBD_StatToolsBoxPlot_HasDefaultInfo" hidden="1">"TRUE"</definedName>
    <definedName name="STWBD_StatToolsBoxPlot_IncludeKey" hidden="1">"FALSE"</definedName>
    <definedName name="STWBD_StatToolsBoxPlot_VariableList" hidden="1">1</definedName>
    <definedName name="STWBD_StatToolsBoxPlot_VariableList_1" hidden="1">"U_x0001_VG27AE830F_x0001_"</definedName>
    <definedName name="STWBD_StatToolsBoxPlot_VarSelectorDefaultDataSet" hidden="1">"DG2C9ED946"</definedName>
    <definedName name="STWBD_StatToolsHistogram_BinMaximum" hidden="1">" 1.01E+300"</definedName>
    <definedName name="STWBD_StatToolsHistogram_BinMinimum" hidden="1">" 1.01E+300"</definedName>
    <definedName name="STWBD_StatToolsHistogram_DefaultDataFormat" hidden="1">" 0"</definedName>
    <definedName name="STWBD_StatToolsHistogram_HasDefaultInfo" hidden="1">"TRUE"</definedName>
    <definedName name="STWBD_StatToolsHistogram_NumBins" hidden="1">"-32767"</definedName>
    <definedName name="STWBD_StatToolsHistogram_VariableList" hidden="1">1</definedName>
    <definedName name="STWBD_StatToolsHistogram_VariableList_1" hidden="1">"U_x0001_VG27AE830F_x0001_"</definedName>
    <definedName name="STWBD_StatToolsHistogram_VarSelectorDefaultDataSet" hidden="1">"DG2C9ED946"</definedName>
    <definedName name="STWBD_StatToolsHistogram_XAxisStyle" hidden="1">" 0"</definedName>
    <definedName name="STWBD_StatToolsHistogram_YAxisStyle" hidden="1">" 0"</definedName>
    <definedName name="STWBD_StatToolsOneVarSummary_Count" hidden="1">"TRUE"</definedName>
    <definedName name="STWBD_StatToolsOneVarSummary_DefaultDataFormat" hidden="1">" 0"</definedName>
    <definedName name="STWBD_StatToolsOneVarSummary_FirstQuartile" hidden="1">"TRUE"</definedName>
    <definedName name="STWBD_StatToolsOneVarSummary_HasDefaultInfo" hidden="1">"TRUE"</definedName>
    <definedName name="STWBD_StatToolsOneVarSummary_InterQuartileRange" hidden="1">"TRUE"</definedName>
    <definedName name="STWBD_StatToolsOneVarSummary_Kurtosis" hidden="1">"TRUE"</definedName>
    <definedName name="STWBD_StatToolsOneVarSummary_Maximum" hidden="1">"TRUE"</definedName>
    <definedName name="STWBD_StatToolsOneVarSummary_Mean" hidden="1">"TRUE"</definedName>
    <definedName name="STWBD_StatToolsOneVarSummary_MeanAbsDeviation" hidden="1">"TRUE"</definedName>
    <definedName name="STWBD_StatToolsOneVarSummary_Median" hidden="1">"TRUE"</definedName>
    <definedName name="STWBD_StatToolsOneVarSummary_Minimum" hidden="1">"TRUE"</definedName>
    <definedName name="STWBD_StatToolsOneVarSummary_OtherPercentiles" hidden="1">"TRUE"</definedName>
    <definedName name="STWBD_StatToolsOneVarSummary_PercentileList" hidden="1">" .01, .025, .05, .1, .2, .8, .9, .95, .975, .99"</definedName>
    <definedName name="STWBD_StatToolsOneVarSummary_Range" hidden="1">"TRUE"</definedName>
    <definedName name="STWBD_StatToolsOneVarSummary_Skewness" hidden="1">"TRUE"</definedName>
    <definedName name="STWBD_StatToolsOneVarSummary_StandardDeviation" hidden="1">"TRUE"</definedName>
    <definedName name="STWBD_StatToolsOneVarSummary_Sum" hidden="1">"TRUE"</definedName>
    <definedName name="STWBD_StatToolsOneVarSummary_ThirdQuartile" hidden="1">"TRUE"</definedName>
    <definedName name="STWBD_StatToolsOneVarSummary_VariableList" hidden="1">1</definedName>
    <definedName name="STWBD_StatToolsOneVarSummary_VariableList_1" hidden="1">"U_x0001_VG27AE830F_x0001_"</definedName>
    <definedName name="STWBD_StatToolsOneVarSummary_Variance" hidden="1">"TRUE"</definedName>
    <definedName name="STWBD_StatToolsOneVarSummary_VarSelectorDefaultDataSet" hidden="1">"DG2C9ED946"</definedName>
    <definedName name="Ticker">""</definedName>
    <definedName name="xxx" localSheetId="1" hidden="1">{"'Sheet1'!$A$1:$O$40"}</definedName>
    <definedName name="xxx" hidden="1">{"'Sheet1'!$A$1:$O$40"}</definedName>
    <definedName name="zzz" localSheetId="1" hidden="1">{"'Sheet1'!$A$1:$O$40"}</definedName>
    <definedName name="zzz" hidden="1">{"'Sheet1'!$A$1:$O$40"}</definedName>
  </definedNames>
  <calcPr calcId="191029" iterateDelta="9.999999999999445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371" i="28" l="1"/>
  <c r="A1372" i="28"/>
  <c r="A1373" i="28"/>
  <c r="A1374" i="28"/>
  <c r="A1375" i="28"/>
  <c r="A1376" i="28"/>
  <c r="A1377" i="28"/>
  <c r="A1378" i="28"/>
  <c r="D62" i="2" l="1"/>
  <c r="D63" i="2"/>
  <c r="D64" i="2"/>
  <c r="B62" i="2"/>
  <c r="B63" i="2"/>
  <c r="B64" i="2"/>
  <c r="A1311" i="28" l="1"/>
  <c r="A1312" i="28"/>
  <c r="A1313" i="28"/>
  <c r="A1314" i="28"/>
  <c r="A1315" i="28"/>
  <c r="A1316" i="28"/>
  <c r="A1317" i="28"/>
  <c r="A1318" i="28"/>
  <c r="A1319" i="28"/>
  <c r="A1320" i="28"/>
  <c r="A1321" i="28"/>
  <c r="A1322" i="28"/>
  <c r="A1323" i="28"/>
  <c r="A1324" i="28"/>
  <c r="A1325" i="28"/>
  <c r="A1326" i="28"/>
  <c r="A1327" i="28"/>
  <c r="A1328" i="28"/>
  <c r="A1329" i="28"/>
  <c r="A1330" i="28"/>
  <c r="A1331" i="28"/>
  <c r="A1332" i="28"/>
  <c r="A1333" i="28"/>
  <c r="A1334" i="28"/>
  <c r="A1335" i="28"/>
  <c r="A1336" i="28"/>
  <c r="A1337" i="28"/>
  <c r="A1338" i="28"/>
  <c r="A1339" i="28"/>
  <c r="A1340" i="28"/>
  <c r="A1341" i="28"/>
  <c r="A1342" i="28"/>
  <c r="A1343" i="28"/>
  <c r="A1344" i="28"/>
  <c r="A1345" i="28"/>
  <c r="A1346" i="28"/>
  <c r="A1347" i="28"/>
  <c r="A1348" i="28"/>
  <c r="A1349" i="28"/>
  <c r="A1350" i="28"/>
  <c r="A1351" i="28"/>
  <c r="A1352" i="28"/>
  <c r="A1353" i="28"/>
  <c r="A1354" i="28"/>
  <c r="A1355" i="28"/>
  <c r="A1356" i="28"/>
  <c r="A1357" i="28"/>
  <c r="A1358" i="28"/>
  <c r="A1359" i="28"/>
  <c r="A1360" i="28"/>
  <c r="A1361" i="28"/>
  <c r="A1362" i="28"/>
  <c r="A1363" i="28"/>
  <c r="A1364" i="28"/>
  <c r="A1365" i="28"/>
  <c r="A1366" i="28"/>
  <c r="A1367" i="28"/>
  <c r="A1368" i="28"/>
  <c r="A1369" i="28"/>
  <c r="A1370" i="28"/>
  <c r="J39" i="21" l="1"/>
  <c r="A1304" i="28"/>
  <c r="A1305" i="28"/>
  <c r="A1306" i="28"/>
  <c r="A1307" i="28"/>
  <c r="A1308" i="28"/>
  <c r="A1309" i="28"/>
  <c r="A1310" i="28"/>
  <c r="H2525" i="19" l="1"/>
  <c r="A2525" i="19"/>
  <c r="H2524" i="19"/>
  <c r="A2524" i="19"/>
  <c r="H2523" i="19"/>
  <c r="A2523" i="19"/>
  <c r="H2522" i="19"/>
  <c r="A2522" i="19"/>
  <c r="H2521" i="19"/>
  <c r="A2521" i="19"/>
  <c r="H2520" i="19"/>
  <c r="A2520" i="19"/>
  <c r="H2519" i="19"/>
  <c r="A2519" i="19"/>
  <c r="H2518" i="19"/>
  <c r="A2518" i="19"/>
  <c r="H2517" i="19"/>
  <c r="A2517" i="19"/>
  <c r="H2516" i="19"/>
  <c r="A2516" i="19"/>
  <c r="B61" i="2" l="1"/>
  <c r="D61" i="2"/>
  <c r="A1281" i="28"/>
  <c r="A1282" i="28"/>
  <c r="A1283" i="28"/>
  <c r="A1284" i="28"/>
  <c r="A1285" i="28"/>
  <c r="A1286" i="28"/>
  <c r="A1287" i="28"/>
  <c r="A1288" i="28"/>
  <c r="A1289" i="28"/>
  <c r="A1290" i="28"/>
  <c r="A1291" i="28"/>
  <c r="A1292" i="28"/>
  <c r="A1293" i="28"/>
  <c r="A1294" i="28"/>
  <c r="A1295" i="28"/>
  <c r="A1296" i="28"/>
  <c r="A1297" i="28"/>
  <c r="A1298" i="28"/>
  <c r="A1299" i="28"/>
  <c r="A1300" i="28"/>
  <c r="A1301" i="28"/>
  <c r="A1302" i="28"/>
  <c r="A1303" i="28"/>
  <c r="A2497" i="19"/>
  <c r="A2498" i="19"/>
  <c r="A2499" i="19"/>
  <c r="A2500" i="19"/>
  <c r="A2501" i="19"/>
  <c r="A2502" i="19"/>
  <c r="A2503" i="19"/>
  <c r="A2504" i="19"/>
  <c r="A2505" i="19"/>
  <c r="A2506" i="19"/>
  <c r="A2507" i="19"/>
  <c r="A2508" i="19"/>
  <c r="A2509" i="19"/>
  <c r="A2510" i="19"/>
  <c r="A2511" i="19"/>
  <c r="A2512" i="19"/>
  <c r="A2513" i="19"/>
  <c r="A2514" i="19"/>
  <c r="A2515" i="19"/>
  <c r="B59" i="2" l="1"/>
  <c r="D59" i="2"/>
  <c r="B60" i="2"/>
  <c r="D60" i="2"/>
  <c r="A1248" i="28"/>
  <c r="A1249" i="28"/>
  <c r="A1250" i="28"/>
  <c r="A1251" i="28"/>
  <c r="A1252" i="28"/>
  <c r="A1253" i="28"/>
  <c r="A1254" i="28"/>
  <c r="A1255" i="28"/>
  <c r="A1256" i="28"/>
  <c r="A1257" i="28"/>
  <c r="A1258" i="28"/>
  <c r="A1259" i="28"/>
  <c r="A1260" i="28"/>
  <c r="A1261" i="28"/>
  <c r="A1262" i="28"/>
  <c r="A1263" i="28"/>
  <c r="A1264" i="28"/>
  <c r="A1265" i="28"/>
  <c r="A1266" i="28"/>
  <c r="A1267" i="28"/>
  <c r="A1268" i="28"/>
  <c r="A1269" i="28"/>
  <c r="A1270" i="28"/>
  <c r="A1271" i="28"/>
  <c r="A1272" i="28"/>
  <c r="A1273" i="28"/>
  <c r="A1274" i="28"/>
  <c r="A1275" i="28"/>
  <c r="A1276" i="28"/>
  <c r="A1277" i="28"/>
  <c r="A1278" i="28"/>
  <c r="A1279" i="28"/>
  <c r="A1280" i="28"/>
  <c r="H2496" i="19"/>
  <c r="A2496" i="19"/>
  <c r="H2495" i="19"/>
  <c r="A2495" i="19"/>
  <c r="H2494" i="19"/>
  <c r="A2494" i="19"/>
  <c r="H2493" i="19"/>
  <c r="A2493" i="19"/>
  <c r="H2492" i="19"/>
  <c r="A2492" i="19"/>
  <c r="H2491" i="19"/>
  <c r="A2491" i="19"/>
  <c r="N2490" i="19"/>
  <c r="M2490" i="19"/>
  <c r="L2490" i="19"/>
  <c r="K2490" i="19"/>
  <c r="J2490" i="19"/>
  <c r="G2490" i="19"/>
  <c r="F2490" i="19"/>
  <c r="E2490" i="19"/>
  <c r="D2490" i="19"/>
  <c r="A2490" i="19"/>
  <c r="H2489" i="19"/>
  <c r="A2489" i="19"/>
  <c r="H2488" i="19"/>
  <c r="A2488" i="19"/>
  <c r="H2487" i="19"/>
  <c r="A2487" i="19"/>
  <c r="H2486" i="19"/>
  <c r="A2486" i="19"/>
  <c r="H2485" i="19"/>
  <c r="A2485" i="19"/>
  <c r="H2484" i="19"/>
  <c r="A2484" i="19"/>
  <c r="H2483" i="19"/>
  <c r="A2483" i="19"/>
  <c r="H2482" i="19"/>
  <c r="A2482" i="19"/>
  <c r="H2481" i="19"/>
  <c r="A2481" i="19"/>
  <c r="H2480" i="19"/>
  <c r="A2480" i="19"/>
  <c r="H2479" i="19"/>
  <c r="A2479" i="19"/>
  <c r="H2478" i="19"/>
  <c r="A2478" i="19"/>
  <c r="H2477" i="19"/>
  <c r="A2477" i="19"/>
  <c r="H2476" i="19"/>
  <c r="A2476" i="19"/>
  <c r="H2475" i="19"/>
  <c r="A2475" i="19"/>
  <c r="H2474" i="19"/>
  <c r="A2474" i="19"/>
  <c r="H2473" i="19"/>
  <c r="A2473" i="19"/>
  <c r="H2472" i="19"/>
  <c r="A2472" i="19"/>
  <c r="H2471" i="19"/>
  <c r="A2471" i="19"/>
  <c r="H2470" i="19"/>
  <c r="A2470" i="19"/>
  <c r="H2469" i="19"/>
  <c r="A2469" i="19"/>
  <c r="H2468" i="19"/>
  <c r="A2468" i="19"/>
  <c r="H2467" i="19"/>
  <c r="A2467" i="19"/>
  <c r="H2466" i="19"/>
  <c r="A2466" i="19"/>
  <c r="H2465" i="19"/>
  <c r="A2465" i="19"/>
  <c r="H2490" i="19" l="1"/>
  <c r="D58" i="2"/>
  <c r="A1247" i="28" l="1"/>
  <c r="A1246" i="28"/>
  <c r="A1245" i="28"/>
  <c r="A1244" i="28"/>
  <c r="A1243" i="28"/>
  <c r="A1242" i="28"/>
  <c r="A1241" i="28"/>
  <c r="A1240" i="28"/>
  <c r="A1239" i="28"/>
  <c r="A1238" i="28"/>
  <c r="A1237" i="28"/>
  <c r="A1236" i="28"/>
  <c r="H2464" i="19"/>
  <c r="A2464" i="19"/>
  <c r="H2463" i="19"/>
  <c r="A2463" i="19"/>
  <c r="H2462" i="19"/>
  <c r="A2462" i="19"/>
  <c r="H2461" i="19"/>
  <c r="A2461" i="19"/>
  <c r="H2460" i="19"/>
  <c r="A2460" i="19"/>
  <c r="H2459" i="19"/>
  <c r="A2459" i="19"/>
  <c r="H2458" i="19"/>
  <c r="A2458" i="19"/>
  <c r="H2457" i="19"/>
  <c r="A2457" i="19"/>
  <c r="H2456" i="19"/>
  <c r="A2456" i="19"/>
  <c r="H2455" i="19"/>
  <c r="A2455" i="19"/>
  <c r="H2454" i="19"/>
  <c r="A2454" i="19"/>
  <c r="H2453" i="19"/>
  <c r="A2453" i="19"/>
  <c r="B58" i="2" l="1"/>
  <c r="A1226" i="28" l="1"/>
  <c r="A1227" i="28"/>
  <c r="A1228" i="28"/>
  <c r="A1229" i="28"/>
  <c r="A1230" i="28"/>
  <c r="A1231" i="28"/>
  <c r="A1232" i="28"/>
  <c r="A1233" i="28"/>
  <c r="A1234" i="28"/>
  <c r="A1235" i="28"/>
  <c r="D54" i="2" l="1"/>
  <c r="D55" i="2"/>
  <c r="D56" i="2"/>
  <c r="D57" i="2"/>
  <c r="B55" i="2"/>
  <c r="B56" i="2"/>
  <c r="B57" i="2"/>
  <c r="B54" i="2"/>
  <c r="A1225" i="28"/>
  <c r="A1224" i="28"/>
  <c r="A1223" i="28"/>
  <c r="A1222" i="28"/>
  <c r="A1221" i="28"/>
  <c r="A1220" i="28"/>
  <c r="A1219" i="28"/>
  <c r="A1218" i="28"/>
  <c r="A1217" i="28"/>
  <c r="A1216" i="28"/>
  <c r="A1215" i="28"/>
  <c r="A1214" i="28"/>
  <c r="A1213" i="28"/>
  <c r="A1212" i="28"/>
  <c r="A1211" i="28"/>
  <c r="A1210" i="28"/>
  <c r="A1209" i="28"/>
  <c r="A1208" i="28"/>
  <c r="A1207" i="28"/>
  <c r="A1206" i="28"/>
  <c r="A1205" i="28"/>
  <c r="A1204" i="28"/>
  <c r="A1203" i="28"/>
  <c r="A1202" i="28"/>
  <c r="A1201" i="28"/>
  <c r="A1200" i="28"/>
  <c r="A1199" i="28"/>
  <c r="A1198" i="28"/>
  <c r="A1197" i="28"/>
  <c r="A1196" i="28"/>
  <c r="A1195" i="28"/>
  <c r="A1194" i="28"/>
  <c r="A1193" i="28"/>
  <c r="A1192" i="28"/>
  <c r="A1191" i="28"/>
  <c r="A1190" i="28"/>
  <c r="A1189" i="28"/>
  <c r="A1188" i="28"/>
  <c r="A1187" i="28"/>
  <c r="A1186" i="28"/>
  <c r="A1185" i="28"/>
  <c r="A1184" i="28"/>
  <c r="A1183" i="28"/>
  <c r="A1182" i="28"/>
  <c r="A1181" i="28"/>
  <c r="A1180" i="28"/>
  <c r="A1179" i="28"/>
  <c r="A1178" i="28"/>
  <c r="A1177" i="28"/>
  <c r="A1176" i="28"/>
  <c r="A1175" i="28"/>
  <c r="A1174" i="28"/>
  <c r="A1173" i="28"/>
  <c r="A1172" i="28"/>
  <c r="A1171" i="28"/>
  <c r="A1170" i="28"/>
  <c r="A1169" i="28"/>
  <c r="A1168" i="28"/>
  <c r="A1167" i="28"/>
  <c r="A1166" i="28"/>
  <c r="A1165" i="28"/>
  <c r="A1164" i="28"/>
  <c r="A1163" i="28"/>
  <c r="A1162" i="28"/>
  <c r="A1161" i="28"/>
  <c r="A1160" i="28"/>
  <c r="A1159" i="28"/>
  <c r="A1158" i="28"/>
  <c r="A1157" i="28"/>
  <c r="A1156" i="28"/>
  <c r="A1155" i="28"/>
  <c r="A1154" i="28"/>
  <c r="A1153" i="28"/>
  <c r="A1152" i="28"/>
  <c r="A1151" i="28"/>
  <c r="A1150" i="28"/>
  <c r="A1149" i="28"/>
  <c r="A1148" i="28"/>
  <c r="A1147" i="28"/>
  <c r="A1146" i="28"/>
  <c r="A1145" i="28"/>
  <c r="A1144" i="28"/>
  <c r="A1143" i="28"/>
  <c r="A1142" i="28"/>
  <c r="A1141" i="28"/>
  <c r="A1140" i="28"/>
  <c r="H2442" i="19"/>
  <c r="A2442" i="19"/>
  <c r="H2441" i="19"/>
  <c r="A2441" i="19"/>
  <c r="H2440" i="19"/>
  <c r="A2440" i="19"/>
  <c r="H2439" i="19"/>
  <c r="A2439" i="19"/>
  <c r="H2438" i="19"/>
  <c r="A2438" i="19"/>
  <c r="H2437" i="19"/>
  <c r="A2437" i="19"/>
  <c r="H2436" i="19"/>
  <c r="A2436" i="19"/>
  <c r="H2435" i="19"/>
  <c r="A2435" i="19"/>
  <c r="H2434" i="19"/>
  <c r="A2434" i="19"/>
  <c r="H2433" i="19"/>
  <c r="A2433" i="19"/>
  <c r="H2432" i="19"/>
  <c r="A2432" i="19"/>
  <c r="H2431" i="19"/>
  <c r="A2431" i="19"/>
  <c r="H2430" i="19"/>
  <c r="A2430" i="19"/>
  <c r="H2429" i="19"/>
  <c r="A2429" i="19"/>
  <c r="H2428" i="19"/>
  <c r="A2428" i="19"/>
  <c r="H2427" i="19"/>
  <c r="A2427" i="19"/>
  <c r="H2426" i="19"/>
  <c r="A2426" i="19"/>
  <c r="H2425" i="19"/>
  <c r="A2425" i="19"/>
  <c r="H2424" i="19"/>
  <c r="A2424" i="19"/>
  <c r="H2423" i="19"/>
  <c r="A2423" i="19"/>
  <c r="H2422" i="19"/>
  <c r="A2422" i="19"/>
  <c r="H2421" i="19"/>
  <c r="A2421" i="19"/>
  <c r="H2420" i="19"/>
  <c r="A2420" i="19"/>
  <c r="H2419" i="19"/>
  <c r="A2419" i="19"/>
  <c r="H2418" i="19"/>
  <c r="A2418" i="19"/>
  <c r="H2417" i="19"/>
  <c r="A2417" i="19"/>
  <c r="H2416" i="19"/>
  <c r="A2416" i="19"/>
  <c r="H2415" i="19"/>
  <c r="A2415" i="19"/>
  <c r="H2414" i="19"/>
  <c r="A2414" i="19"/>
  <c r="H2413" i="19"/>
  <c r="A2413" i="19"/>
  <c r="H2412" i="19"/>
  <c r="A2412" i="19"/>
  <c r="H2411" i="19"/>
  <c r="A2411" i="19"/>
  <c r="H2410" i="19"/>
  <c r="A2410" i="19"/>
  <c r="H2409" i="19"/>
  <c r="A2409" i="19"/>
  <c r="H2408" i="19"/>
  <c r="A2408" i="19"/>
  <c r="H2407" i="19"/>
  <c r="A2407" i="19"/>
  <c r="H2406" i="19"/>
  <c r="A2406" i="19"/>
  <c r="H2405" i="19"/>
  <c r="A2405" i="19"/>
  <c r="H2404" i="19"/>
  <c r="A2404" i="19"/>
  <c r="H2403" i="19"/>
  <c r="A2403" i="19"/>
  <c r="H2402" i="19"/>
  <c r="A2402" i="19"/>
  <c r="H2401" i="19"/>
  <c r="A2401" i="19"/>
  <c r="H2400" i="19"/>
  <c r="A2400" i="19"/>
  <c r="H2399" i="19"/>
  <c r="A2399" i="19"/>
  <c r="H2398" i="19"/>
  <c r="A2398" i="19"/>
  <c r="H2397" i="19"/>
  <c r="A2397" i="19"/>
  <c r="H2396" i="19"/>
  <c r="A2396" i="19"/>
  <c r="H2395" i="19"/>
  <c r="A2395" i="19"/>
  <c r="H2394" i="19"/>
  <c r="A2394" i="19"/>
  <c r="H2393" i="19"/>
  <c r="A2393" i="19"/>
  <c r="H2392" i="19"/>
  <c r="A2392" i="19"/>
  <c r="H2391" i="19"/>
  <c r="A2391" i="19"/>
  <c r="H2390" i="19"/>
  <c r="A2390" i="19"/>
  <c r="H2389" i="19"/>
  <c r="A2389" i="19"/>
  <c r="H2388" i="19"/>
  <c r="A2388" i="19"/>
  <c r="H2387" i="19"/>
  <c r="A2387" i="19"/>
  <c r="H2386" i="19"/>
  <c r="A2386" i="19"/>
  <c r="H2385" i="19"/>
  <c r="A2385" i="19"/>
  <c r="H2384" i="19"/>
  <c r="A2384" i="19"/>
  <c r="H2383" i="19"/>
  <c r="A2383" i="19"/>
  <c r="H2382" i="19"/>
  <c r="A2382" i="19"/>
  <c r="H2381" i="19"/>
  <c r="A2381" i="19"/>
  <c r="H2380" i="19"/>
  <c r="A2380" i="19"/>
  <c r="H2379" i="19"/>
  <c r="A2379" i="19"/>
  <c r="H2378" i="19"/>
  <c r="A2378" i="19"/>
  <c r="H2377" i="19"/>
  <c r="A2377" i="19"/>
  <c r="H2376" i="19"/>
  <c r="A2376" i="19"/>
  <c r="H2375" i="19"/>
  <c r="A2375" i="19"/>
  <c r="H2374" i="19"/>
  <c r="A2374" i="19"/>
  <c r="H2373" i="19"/>
  <c r="A2373" i="19"/>
  <c r="H2372" i="19"/>
  <c r="A2372" i="19"/>
  <c r="H2371" i="19"/>
  <c r="A2371" i="19"/>
  <c r="H2370" i="19"/>
  <c r="A2370" i="19"/>
  <c r="H2369" i="19"/>
  <c r="A2369" i="19"/>
  <c r="H2368" i="19"/>
  <c r="A2368" i="19"/>
  <c r="H2367" i="19"/>
  <c r="A2367" i="19"/>
  <c r="H2366" i="19"/>
  <c r="A2366" i="19"/>
  <c r="H2365" i="19"/>
  <c r="A2365" i="19"/>
  <c r="H2364" i="19"/>
  <c r="A2364" i="19"/>
  <c r="J38" i="21"/>
  <c r="K39" i="21" s="1"/>
  <c r="B53" i="2" l="1"/>
  <c r="D53" i="2"/>
  <c r="H2363" i="19"/>
  <c r="A2363" i="19"/>
  <c r="H2362" i="19"/>
  <c r="A2362" i="19"/>
  <c r="H2361" i="19"/>
  <c r="A2361" i="19"/>
  <c r="H2360" i="19"/>
  <c r="A2360" i="19"/>
  <c r="H2359" i="19"/>
  <c r="A2359" i="19"/>
  <c r="H2358" i="19"/>
  <c r="A2358" i="19"/>
  <c r="H2357" i="19"/>
  <c r="A2357" i="19"/>
  <c r="H2356" i="19"/>
  <c r="A2356" i="19"/>
  <c r="H2355" i="19"/>
  <c r="A2355" i="19"/>
  <c r="H2354" i="19"/>
  <c r="A2354" i="19"/>
  <c r="H2353" i="19"/>
  <c r="A2353" i="19"/>
  <c r="H2352" i="19"/>
  <c r="A2352" i="19"/>
  <c r="H2351" i="19"/>
  <c r="A2351" i="19"/>
  <c r="H2350" i="19"/>
  <c r="A2350" i="19"/>
  <c r="H2349" i="19"/>
  <c r="A2349" i="19"/>
  <c r="H2348" i="19"/>
  <c r="A2348" i="19"/>
  <c r="H2347" i="19"/>
  <c r="A2347" i="19"/>
  <c r="H2346" i="19"/>
  <c r="A2346" i="19"/>
  <c r="H2345" i="19"/>
  <c r="A2345" i="19"/>
  <c r="H2344" i="19"/>
  <c r="A2344" i="19"/>
  <c r="H2343" i="19"/>
  <c r="A2343" i="19"/>
  <c r="H2342" i="19"/>
  <c r="A2342" i="19"/>
  <c r="A1117" i="28" l="1"/>
  <c r="A1118" i="28"/>
  <c r="A1119" i="28"/>
  <c r="A1120" i="28"/>
  <c r="A1121" i="28"/>
  <c r="A1122" i="28"/>
  <c r="A1123" i="28"/>
  <c r="A1124" i="28"/>
  <c r="A1125" i="28"/>
  <c r="A1126" i="28"/>
  <c r="A1127" i="28"/>
  <c r="A1128" i="28"/>
  <c r="A1129" i="28"/>
  <c r="A1130" i="28"/>
  <c r="A1131" i="28"/>
  <c r="A1132" i="28"/>
  <c r="A1133" i="28"/>
  <c r="A1134" i="28"/>
  <c r="A1135" i="28"/>
  <c r="A1136" i="28"/>
  <c r="A1137" i="28"/>
  <c r="A1138" i="28"/>
  <c r="A1139" i="28"/>
  <c r="J37" i="21"/>
  <c r="K38" i="21" s="1"/>
  <c r="J36" i="21" l="1"/>
  <c r="K37" i="21" s="1"/>
  <c r="B52" i="2"/>
  <c r="D52" i="2"/>
  <c r="A1093" i="28"/>
  <c r="A1094" i="28"/>
  <c r="A1095" i="28"/>
  <c r="A1096" i="28"/>
  <c r="A1097" i="28"/>
  <c r="A1098" i="28"/>
  <c r="A1099" i="28"/>
  <c r="A1100" i="28"/>
  <c r="A1101" i="28"/>
  <c r="A1102" i="28"/>
  <c r="A1103" i="28"/>
  <c r="A1104" i="28"/>
  <c r="A1105" i="28"/>
  <c r="A1106" i="28"/>
  <c r="A1107" i="28"/>
  <c r="A1108" i="28"/>
  <c r="A1109" i="28"/>
  <c r="A1110" i="28"/>
  <c r="A1111" i="28"/>
  <c r="A1112" i="28"/>
  <c r="A1113" i="28"/>
  <c r="A1114" i="28"/>
  <c r="A1115" i="28"/>
  <c r="A1116" i="28"/>
  <c r="H2341" i="19"/>
  <c r="A2341" i="19"/>
  <c r="H2340" i="19"/>
  <c r="A2340" i="19"/>
  <c r="H2339" i="19"/>
  <c r="A2339" i="19"/>
  <c r="H2338" i="19"/>
  <c r="A2338" i="19"/>
  <c r="H2337" i="19"/>
  <c r="A2337" i="19"/>
  <c r="H2336" i="19"/>
  <c r="A2336" i="19"/>
  <c r="H2335" i="19"/>
  <c r="A2335" i="19"/>
  <c r="H2334" i="19"/>
  <c r="A2334" i="19"/>
  <c r="H2333" i="19"/>
  <c r="A2333" i="19"/>
  <c r="H2332" i="19"/>
  <c r="A2332" i="19"/>
  <c r="H2331" i="19"/>
  <c r="A2331" i="19"/>
  <c r="H2330" i="19"/>
  <c r="A2330" i="19"/>
  <c r="H2329" i="19"/>
  <c r="A2329" i="19"/>
  <c r="H2328" i="19"/>
  <c r="A2328" i="19"/>
  <c r="H2327" i="19"/>
  <c r="A2327" i="19"/>
  <c r="H2326" i="19"/>
  <c r="A2326" i="19"/>
  <c r="H2325" i="19"/>
  <c r="A2325" i="19"/>
  <c r="H2324" i="19"/>
  <c r="A2324" i="19"/>
  <c r="H2323" i="19"/>
  <c r="A2323" i="19"/>
  <c r="H2322" i="19"/>
  <c r="A2322" i="19"/>
  <c r="H2321" i="19"/>
  <c r="A2321" i="19"/>
  <c r="H2320" i="19"/>
  <c r="A2320" i="19"/>
  <c r="H2319" i="19"/>
  <c r="A2319" i="19"/>
  <c r="J35" i="21" l="1"/>
  <c r="K36" i="21" s="1"/>
  <c r="E34" i="21"/>
  <c r="E35" i="21"/>
  <c r="E36" i="21"/>
  <c r="E37" i="21"/>
  <c r="E38" i="21"/>
  <c r="E39" i="21"/>
  <c r="J33" i="21"/>
  <c r="J34" i="21"/>
  <c r="E33" i="21"/>
  <c r="F38" i="21" l="1"/>
  <c r="K33" i="21"/>
  <c r="F35" i="21"/>
  <c r="F34" i="21"/>
  <c r="K34" i="21"/>
  <c r="F36" i="21"/>
  <c r="F39" i="21"/>
  <c r="K35" i="21"/>
  <c r="F37" i="21"/>
  <c r="D51" i="2"/>
  <c r="B51" i="2"/>
  <c r="A1074" i="28"/>
  <c r="A1075" i="28"/>
  <c r="A1076" i="28"/>
  <c r="A1077" i="28"/>
  <c r="A1078" i="28"/>
  <c r="A1079" i="28"/>
  <c r="A1080" i="28"/>
  <c r="A1081" i="28"/>
  <c r="A1082" i="28"/>
  <c r="A1083" i="28"/>
  <c r="A1084" i="28"/>
  <c r="A1085" i="28"/>
  <c r="A1086" i="28"/>
  <c r="A1087" i="28"/>
  <c r="A1088" i="28"/>
  <c r="A1089" i="28"/>
  <c r="A1090" i="28"/>
  <c r="A1091" i="28"/>
  <c r="A1092" i="28"/>
  <c r="H2318" i="19"/>
  <c r="A2318" i="19"/>
  <c r="H2317" i="19"/>
  <c r="A2317" i="19"/>
  <c r="H2316" i="19"/>
  <c r="A2316" i="19"/>
  <c r="H2315" i="19"/>
  <c r="A2315" i="19"/>
  <c r="H2314" i="19"/>
  <c r="A2314" i="19"/>
  <c r="H2313" i="19"/>
  <c r="A2313" i="19"/>
  <c r="H2312" i="19"/>
  <c r="A2312" i="19"/>
  <c r="H2311" i="19"/>
  <c r="A2311" i="19"/>
  <c r="H2310" i="19"/>
  <c r="A2310" i="19"/>
  <c r="H2309" i="19"/>
  <c r="A2309" i="19"/>
  <c r="H2308" i="19"/>
  <c r="A2308" i="19"/>
  <c r="H2307" i="19"/>
  <c r="A2307" i="19"/>
  <c r="H2306" i="19"/>
  <c r="A2306" i="19"/>
  <c r="H2305" i="19"/>
  <c r="A2305" i="19"/>
  <c r="H2304" i="19"/>
  <c r="A2304" i="19"/>
  <c r="H2303" i="19"/>
  <c r="A2303" i="19"/>
  <c r="H2302" i="19"/>
  <c r="A2302" i="19"/>
  <c r="H2301" i="19"/>
  <c r="A2301" i="19"/>
  <c r="H2300" i="19"/>
  <c r="A2300" i="19"/>
  <c r="D50" i="2" l="1"/>
  <c r="B50" i="2"/>
  <c r="A1051" i="28"/>
  <c r="A1052" i="28"/>
  <c r="A1053" i="28"/>
  <c r="A1054" i="28"/>
  <c r="A1055" i="28"/>
  <c r="A1056" i="28"/>
  <c r="A1057" i="28"/>
  <c r="A1058" i="28"/>
  <c r="A1059" i="28"/>
  <c r="A1060" i="28"/>
  <c r="A1061" i="28"/>
  <c r="A1062" i="28"/>
  <c r="A1063" i="28"/>
  <c r="A1064" i="28"/>
  <c r="A1065" i="28"/>
  <c r="A1066" i="28"/>
  <c r="A1067" i="28"/>
  <c r="A1068" i="28"/>
  <c r="A1069" i="28"/>
  <c r="A1070" i="28"/>
  <c r="A1071" i="28"/>
  <c r="A1072" i="28"/>
  <c r="A1073" i="28"/>
  <c r="H2299" i="19"/>
  <c r="A2299" i="19"/>
  <c r="H2298" i="19"/>
  <c r="A2298" i="19"/>
  <c r="H2297" i="19"/>
  <c r="A2297" i="19"/>
  <c r="H2296" i="19"/>
  <c r="A2296" i="19"/>
  <c r="H2295" i="19"/>
  <c r="A2295" i="19"/>
  <c r="H2294" i="19"/>
  <c r="A2294" i="19"/>
  <c r="H2293" i="19"/>
  <c r="A2293" i="19"/>
  <c r="H2292" i="19"/>
  <c r="A2292" i="19"/>
  <c r="H2291" i="19"/>
  <c r="A2291" i="19"/>
  <c r="H2290" i="19"/>
  <c r="A2290" i="19"/>
  <c r="H2289" i="19"/>
  <c r="A2289" i="19"/>
  <c r="H2288" i="19"/>
  <c r="A2288" i="19"/>
  <c r="H2287" i="19"/>
  <c r="A2287" i="19"/>
  <c r="H2286" i="19"/>
  <c r="A2286" i="19"/>
  <c r="H2285" i="19"/>
  <c r="A2285" i="19"/>
  <c r="H2284" i="19"/>
  <c r="A2284" i="19"/>
  <c r="H2283" i="19"/>
  <c r="A2283" i="19"/>
  <c r="H2282" i="19"/>
  <c r="A2282" i="19"/>
  <c r="H2281" i="19"/>
  <c r="A2281" i="19"/>
  <c r="H2280" i="19"/>
  <c r="A2280" i="19"/>
  <c r="H2279" i="19"/>
  <c r="A2279" i="19"/>
  <c r="H2278" i="19"/>
  <c r="A2278" i="19"/>
  <c r="A1050" i="28" l="1"/>
  <c r="D48" i="2" l="1"/>
  <c r="D49" i="2"/>
  <c r="B48" i="2"/>
  <c r="F48" i="2" s="1"/>
  <c r="B49" i="2"/>
  <c r="A1008" i="28"/>
  <c r="A1009" i="28"/>
  <c r="A1010" i="28"/>
  <c r="A1011" i="28"/>
  <c r="A1012" i="28"/>
  <c r="A1013" i="28"/>
  <c r="A1014" i="28"/>
  <c r="A1015" i="28"/>
  <c r="A1016" i="28"/>
  <c r="A1017" i="28"/>
  <c r="A1018" i="28"/>
  <c r="A1019" i="28"/>
  <c r="A1020" i="28"/>
  <c r="A1021" i="28"/>
  <c r="A1022" i="28"/>
  <c r="A1023" i="28"/>
  <c r="A1024" i="28"/>
  <c r="A1025" i="28"/>
  <c r="A1026" i="28"/>
  <c r="A1027" i="28"/>
  <c r="A1028" i="28"/>
  <c r="A1029" i="28"/>
  <c r="A1030" i="28"/>
  <c r="A1031" i="28"/>
  <c r="A1032" i="28"/>
  <c r="A1033" i="28"/>
  <c r="A1034" i="28"/>
  <c r="A1035" i="28"/>
  <c r="A1036" i="28"/>
  <c r="A1037" i="28"/>
  <c r="A1038" i="28"/>
  <c r="A1039" i="28"/>
  <c r="A1040" i="28"/>
  <c r="A1041" i="28"/>
  <c r="A1042" i="28"/>
  <c r="A1043" i="28"/>
  <c r="A1044" i="28"/>
  <c r="A1045" i="28"/>
  <c r="A1046" i="28"/>
  <c r="A1047" i="28"/>
  <c r="A1048" i="28"/>
  <c r="A1049" i="28"/>
  <c r="A8" i="28"/>
  <c r="A9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A28" i="28"/>
  <c r="A29" i="28"/>
  <c r="A30" i="28"/>
  <c r="A31" i="28"/>
  <c r="A32" i="28"/>
  <c r="A33" i="28"/>
  <c r="A34" i="28"/>
  <c r="A35" i="28"/>
  <c r="A36" i="28"/>
  <c r="A37" i="28"/>
  <c r="A38" i="28"/>
  <c r="A39" i="28"/>
  <c r="A40" i="28"/>
  <c r="A41" i="28"/>
  <c r="A42" i="28"/>
  <c r="A43" i="28"/>
  <c r="A44" i="28"/>
  <c r="A45" i="28"/>
  <c r="A46" i="28"/>
  <c r="A47" i="28"/>
  <c r="A48" i="28"/>
  <c r="A49" i="28"/>
  <c r="A50" i="28"/>
  <c r="A51" i="28"/>
  <c r="A52" i="28"/>
  <c r="A53" i="28"/>
  <c r="A54" i="28"/>
  <c r="A55" i="28"/>
  <c r="A56" i="28"/>
  <c r="A57" i="28"/>
  <c r="A58" i="28"/>
  <c r="A59" i="28"/>
  <c r="A60" i="28"/>
  <c r="A61" i="28"/>
  <c r="A62" i="28"/>
  <c r="A63" i="28"/>
  <c r="A64" i="28"/>
  <c r="A65" i="28"/>
  <c r="A66" i="28"/>
  <c r="A67" i="28"/>
  <c r="A68" i="28"/>
  <c r="A69" i="28"/>
  <c r="A70" i="28"/>
  <c r="A71" i="28"/>
  <c r="A72" i="28"/>
  <c r="A73" i="28"/>
  <c r="A74" i="28"/>
  <c r="A75" i="28"/>
  <c r="A76" i="28"/>
  <c r="A77" i="28"/>
  <c r="A78" i="28"/>
  <c r="A79" i="28"/>
  <c r="A80" i="28"/>
  <c r="A81" i="28"/>
  <c r="A82" i="28"/>
  <c r="A83" i="28"/>
  <c r="A84" i="28"/>
  <c r="A85" i="28"/>
  <c r="A86" i="28"/>
  <c r="A87" i="28"/>
  <c r="A88" i="28"/>
  <c r="A89" i="28"/>
  <c r="A90" i="28"/>
  <c r="A91" i="28"/>
  <c r="A92" i="28"/>
  <c r="A93" i="28"/>
  <c r="A94" i="28"/>
  <c r="A95" i="28"/>
  <c r="A96" i="28"/>
  <c r="A97" i="28"/>
  <c r="A98" i="28"/>
  <c r="A99" i="28"/>
  <c r="A100" i="28"/>
  <c r="A101" i="28"/>
  <c r="A102" i="28"/>
  <c r="A103" i="28"/>
  <c r="A104" i="28"/>
  <c r="A105" i="28"/>
  <c r="A106" i="28"/>
  <c r="A107" i="28"/>
  <c r="A108" i="28"/>
  <c r="A109" i="28"/>
  <c r="A110" i="28"/>
  <c r="A111" i="28"/>
  <c r="A112" i="28"/>
  <c r="A113" i="28"/>
  <c r="A114" i="28"/>
  <c r="A115" i="28"/>
  <c r="A116" i="28"/>
  <c r="A117" i="28"/>
  <c r="A118" i="28"/>
  <c r="A119" i="28"/>
  <c r="A120" i="28"/>
  <c r="A121" i="28"/>
  <c r="A122" i="28"/>
  <c r="A123" i="28"/>
  <c r="A124" i="28"/>
  <c r="A125" i="28"/>
  <c r="A126" i="28"/>
  <c r="A127" i="28"/>
  <c r="A128" i="28"/>
  <c r="A129" i="28"/>
  <c r="A130" i="28"/>
  <c r="A131" i="28"/>
  <c r="A132" i="28"/>
  <c r="A133" i="28"/>
  <c r="A134" i="28"/>
  <c r="A135" i="28"/>
  <c r="A136" i="28"/>
  <c r="A137" i="28"/>
  <c r="A138" i="28"/>
  <c r="A139" i="28"/>
  <c r="A140" i="28"/>
  <c r="A141" i="28"/>
  <c r="A142" i="28"/>
  <c r="A143" i="28"/>
  <c r="A144" i="28"/>
  <c r="A145" i="28"/>
  <c r="A146" i="28"/>
  <c r="A147" i="28"/>
  <c r="A148" i="28"/>
  <c r="A149" i="28"/>
  <c r="A150" i="28"/>
  <c r="A151" i="28"/>
  <c r="A152" i="28"/>
  <c r="A153" i="28"/>
  <c r="A154" i="28"/>
  <c r="A155" i="28"/>
  <c r="A156" i="28"/>
  <c r="A157" i="28"/>
  <c r="A158" i="28"/>
  <c r="A159" i="28"/>
  <c r="A160" i="28"/>
  <c r="A161" i="28"/>
  <c r="A162" i="28"/>
  <c r="A163" i="28"/>
  <c r="A164" i="28"/>
  <c r="A165" i="28"/>
  <c r="A166" i="28"/>
  <c r="A167" i="28"/>
  <c r="A168" i="28"/>
  <c r="A169" i="28"/>
  <c r="A170" i="28"/>
  <c r="A171" i="28"/>
  <c r="A172" i="28"/>
  <c r="A173" i="28"/>
  <c r="A174" i="28"/>
  <c r="A175" i="28"/>
  <c r="A176" i="28"/>
  <c r="A177" i="28"/>
  <c r="A178" i="28"/>
  <c r="A179" i="28"/>
  <c r="A180" i="28"/>
  <c r="A181" i="28"/>
  <c r="A182" i="28"/>
  <c r="A183" i="28"/>
  <c r="A184" i="28"/>
  <c r="A185" i="28"/>
  <c r="A186" i="28"/>
  <c r="A187" i="28"/>
  <c r="A188" i="28"/>
  <c r="A189" i="28"/>
  <c r="A190" i="28"/>
  <c r="A191" i="28"/>
  <c r="A192" i="28"/>
  <c r="A193" i="28"/>
  <c r="A194" i="28"/>
  <c r="A195" i="28"/>
  <c r="A196" i="28"/>
  <c r="A197" i="28"/>
  <c r="A198" i="28"/>
  <c r="A199" i="28"/>
  <c r="A200" i="28"/>
  <c r="A201" i="28"/>
  <c r="A202" i="28"/>
  <c r="A203" i="28"/>
  <c r="A204" i="28"/>
  <c r="A205" i="28"/>
  <c r="A206" i="28"/>
  <c r="A207" i="28"/>
  <c r="A208" i="28"/>
  <c r="A209" i="28"/>
  <c r="A210" i="28"/>
  <c r="A211" i="28"/>
  <c r="A212" i="28"/>
  <c r="A213" i="28"/>
  <c r="A214" i="28"/>
  <c r="A215" i="28"/>
  <c r="A216" i="28"/>
  <c r="A217" i="28"/>
  <c r="A218" i="28"/>
  <c r="A219" i="28"/>
  <c r="A220" i="28"/>
  <c r="A221" i="28"/>
  <c r="A222" i="28"/>
  <c r="A223" i="28"/>
  <c r="A224" i="28"/>
  <c r="A225" i="28"/>
  <c r="A226" i="28"/>
  <c r="A227" i="28"/>
  <c r="A228" i="28"/>
  <c r="A229" i="28"/>
  <c r="A230" i="28"/>
  <c r="A231" i="28"/>
  <c r="A232" i="28"/>
  <c r="A233" i="28"/>
  <c r="A234" i="28"/>
  <c r="A235" i="28"/>
  <c r="A236" i="28"/>
  <c r="A237" i="28"/>
  <c r="A238" i="28"/>
  <c r="A239" i="28"/>
  <c r="A240" i="28"/>
  <c r="A241" i="28"/>
  <c r="A242" i="28"/>
  <c r="A243" i="28"/>
  <c r="A244" i="28"/>
  <c r="A245" i="28"/>
  <c r="A246" i="28"/>
  <c r="A247" i="28"/>
  <c r="A248" i="28"/>
  <c r="A249" i="28"/>
  <c r="A250" i="28"/>
  <c r="A251" i="28"/>
  <c r="A252" i="28"/>
  <c r="A253" i="28"/>
  <c r="A254" i="28"/>
  <c r="A255" i="28"/>
  <c r="A256" i="28"/>
  <c r="A257" i="28"/>
  <c r="A258" i="28"/>
  <c r="A259" i="28"/>
  <c r="A260" i="28"/>
  <c r="A261" i="28"/>
  <c r="A262" i="28"/>
  <c r="A263" i="28"/>
  <c r="A264" i="28"/>
  <c r="A265" i="28"/>
  <c r="A266" i="28"/>
  <c r="A267" i="28"/>
  <c r="A268" i="28"/>
  <c r="A269" i="28"/>
  <c r="A270" i="28"/>
  <c r="A271" i="28"/>
  <c r="A272" i="28"/>
  <c r="A273" i="28"/>
  <c r="A274" i="28"/>
  <c r="A275" i="28"/>
  <c r="A276" i="28"/>
  <c r="A277" i="28"/>
  <c r="A278" i="28"/>
  <c r="A279" i="28"/>
  <c r="A280" i="28"/>
  <c r="A281" i="28"/>
  <c r="A282" i="28"/>
  <c r="A283" i="28"/>
  <c r="A284" i="28"/>
  <c r="A285" i="28"/>
  <c r="A286" i="28"/>
  <c r="A287" i="28"/>
  <c r="A288" i="28"/>
  <c r="A289" i="28"/>
  <c r="A290" i="28"/>
  <c r="A291" i="28"/>
  <c r="A292" i="28"/>
  <c r="A293" i="28"/>
  <c r="A294" i="28"/>
  <c r="A295" i="28"/>
  <c r="A296" i="28"/>
  <c r="A297" i="28"/>
  <c r="A298" i="28"/>
  <c r="A299" i="28"/>
  <c r="A300" i="28"/>
  <c r="A301" i="28"/>
  <c r="A302" i="28"/>
  <c r="A303" i="28"/>
  <c r="A304" i="28"/>
  <c r="A305" i="28"/>
  <c r="A306" i="28"/>
  <c r="A307" i="28"/>
  <c r="A308" i="28"/>
  <c r="A309" i="28"/>
  <c r="A310" i="28"/>
  <c r="A311" i="28"/>
  <c r="A312" i="28"/>
  <c r="A313" i="28"/>
  <c r="A314" i="28"/>
  <c r="A315" i="28"/>
  <c r="A316" i="28"/>
  <c r="A317" i="28"/>
  <c r="A318" i="28"/>
  <c r="A319" i="28"/>
  <c r="A320" i="28"/>
  <c r="A321" i="28"/>
  <c r="A322" i="28"/>
  <c r="A323" i="28"/>
  <c r="A324" i="28"/>
  <c r="A325" i="28"/>
  <c r="A326" i="28"/>
  <c r="A327" i="28"/>
  <c r="A328" i="28"/>
  <c r="A329" i="28"/>
  <c r="A330" i="28"/>
  <c r="A331" i="28"/>
  <c r="A332" i="28"/>
  <c r="A333" i="28"/>
  <c r="A334" i="28"/>
  <c r="A335" i="28"/>
  <c r="A336" i="28"/>
  <c r="A337" i="28"/>
  <c r="A338" i="28"/>
  <c r="A339" i="28"/>
  <c r="A340" i="28"/>
  <c r="A341" i="28"/>
  <c r="A342" i="28"/>
  <c r="A343" i="28"/>
  <c r="A344" i="28"/>
  <c r="A345" i="28"/>
  <c r="A346" i="28"/>
  <c r="A347" i="28"/>
  <c r="A348" i="28"/>
  <c r="A349" i="28"/>
  <c r="A350" i="28"/>
  <c r="A351" i="28"/>
  <c r="A352" i="28"/>
  <c r="A353" i="28"/>
  <c r="A354" i="28"/>
  <c r="A355" i="28"/>
  <c r="A356" i="28"/>
  <c r="A357" i="28"/>
  <c r="A358" i="28"/>
  <c r="A359" i="28"/>
  <c r="A360" i="28"/>
  <c r="A361" i="28"/>
  <c r="A362" i="28"/>
  <c r="A363" i="28"/>
  <c r="A364" i="28"/>
  <c r="A365" i="28"/>
  <c r="A366" i="28"/>
  <c r="A367" i="28"/>
  <c r="A368" i="28"/>
  <c r="A369" i="28"/>
  <c r="A370" i="28"/>
  <c r="A371" i="28"/>
  <c r="A372" i="28"/>
  <c r="A373" i="28"/>
  <c r="A374" i="28"/>
  <c r="A375" i="28"/>
  <c r="A376" i="28"/>
  <c r="A377" i="28"/>
  <c r="A378" i="28"/>
  <c r="A379" i="28"/>
  <c r="A380" i="28"/>
  <c r="A381" i="28"/>
  <c r="A382" i="28"/>
  <c r="A383" i="28"/>
  <c r="A384" i="28"/>
  <c r="A385" i="28"/>
  <c r="A386" i="28"/>
  <c r="A387" i="28"/>
  <c r="A388" i="28"/>
  <c r="A389" i="28"/>
  <c r="A390" i="28"/>
  <c r="A391" i="28"/>
  <c r="A392" i="28"/>
  <c r="A393" i="28"/>
  <c r="A394" i="28"/>
  <c r="A395" i="28"/>
  <c r="A396" i="28"/>
  <c r="A397" i="28"/>
  <c r="A398" i="28"/>
  <c r="A399" i="28"/>
  <c r="A400" i="28"/>
  <c r="A401" i="28"/>
  <c r="A402" i="28"/>
  <c r="A403" i="28"/>
  <c r="A404" i="28"/>
  <c r="A405" i="28"/>
  <c r="A406" i="28"/>
  <c r="A407" i="28"/>
  <c r="A408" i="28"/>
  <c r="A409" i="28"/>
  <c r="A410" i="28"/>
  <c r="A411" i="28"/>
  <c r="A412" i="28"/>
  <c r="A413" i="28"/>
  <c r="A414" i="28"/>
  <c r="A415" i="28"/>
  <c r="A416" i="28"/>
  <c r="A417" i="28"/>
  <c r="A418" i="28"/>
  <c r="A419" i="28"/>
  <c r="A420" i="28"/>
  <c r="A421" i="28"/>
  <c r="A422" i="28"/>
  <c r="A423" i="28"/>
  <c r="A424" i="28"/>
  <c r="A425" i="28"/>
  <c r="A426" i="28"/>
  <c r="A427" i="28"/>
  <c r="A428" i="28"/>
  <c r="A429" i="28"/>
  <c r="A430" i="28"/>
  <c r="A431" i="28"/>
  <c r="A432" i="28"/>
  <c r="A433" i="28"/>
  <c r="A434" i="28"/>
  <c r="A435" i="28"/>
  <c r="A436" i="28"/>
  <c r="A437" i="28"/>
  <c r="A438" i="28"/>
  <c r="A439" i="28"/>
  <c r="A440" i="28"/>
  <c r="A441" i="28"/>
  <c r="A442" i="28"/>
  <c r="A443" i="28"/>
  <c r="A444" i="28"/>
  <c r="A445" i="28"/>
  <c r="A446" i="28"/>
  <c r="A447" i="28"/>
  <c r="A448" i="28"/>
  <c r="A449" i="28"/>
  <c r="A450" i="28"/>
  <c r="A451" i="28"/>
  <c r="A452" i="28"/>
  <c r="A453" i="28"/>
  <c r="A454" i="28"/>
  <c r="A455" i="28"/>
  <c r="A456" i="28"/>
  <c r="A457" i="28"/>
  <c r="A458" i="28"/>
  <c r="A459" i="28"/>
  <c r="A460" i="28"/>
  <c r="A461" i="28"/>
  <c r="A462" i="28"/>
  <c r="A463" i="28"/>
  <c r="A464" i="28"/>
  <c r="A465" i="28"/>
  <c r="A466" i="28"/>
  <c r="A467" i="28"/>
  <c r="A468" i="28"/>
  <c r="A469" i="28"/>
  <c r="A470" i="28"/>
  <c r="A471" i="28"/>
  <c r="A472" i="28"/>
  <c r="A473" i="28"/>
  <c r="A474" i="28"/>
  <c r="A475" i="28"/>
  <c r="A476" i="28"/>
  <c r="A477" i="28"/>
  <c r="A478" i="28"/>
  <c r="A479" i="28"/>
  <c r="A480" i="28"/>
  <c r="A481" i="28"/>
  <c r="A482" i="28"/>
  <c r="A483" i="28"/>
  <c r="A484" i="28"/>
  <c r="A485" i="28"/>
  <c r="A486" i="28"/>
  <c r="A487" i="28"/>
  <c r="A488" i="28"/>
  <c r="A489" i="28"/>
  <c r="A490" i="28"/>
  <c r="A491" i="28"/>
  <c r="A492" i="28"/>
  <c r="A493" i="28"/>
  <c r="A494" i="28"/>
  <c r="A495" i="28"/>
  <c r="A496" i="28"/>
  <c r="A497" i="28"/>
  <c r="A498" i="28"/>
  <c r="A499" i="28"/>
  <c r="A500" i="28"/>
  <c r="A501" i="28"/>
  <c r="A502" i="28"/>
  <c r="A503" i="28"/>
  <c r="A504" i="28"/>
  <c r="A505" i="28"/>
  <c r="A506" i="28"/>
  <c r="A507" i="28"/>
  <c r="A508" i="28"/>
  <c r="A509" i="28"/>
  <c r="A510" i="28"/>
  <c r="A511" i="28"/>
  <c r="A512" i="28"/>
  <c r="A513" i="28"/>
  <c r="A514" i="28"/>
  <c r="A515" i="28"/>
  <c r="A516" i="28"/>
  <c r="A517" i="28"/>
  <c r="A518" i="28"/>
  <c r="A519" i="28"/>
  <c r="A520" i="28"/>
  <c r="A521" i="28"/>
  <c r="A522" i="28"/>
  <c r="A523" i="28"/>
  <c r="A524" i="28"/>
  <c r="A525" i="28"/>
  <c r="A526" i="28"/>
  <c r="A527" i="28"/>
  <c r="A528" i="28"/>
  <c r="A529" i="28"/>
  <c r="A530" i="28"/>
  <c r="A531" i="28"/>
  <c r="A532" i="28"/>
  <c r="A533" i="28"/>
  <c r="A534" i="28"/>
  <c r="A535" i="28"/>
  <c r="A536" i="28"/>
  <c r="A537" i="28"/>
  <c r="A538" i="28"/>
  <c r="A539" i="28"/>
  <c r="A540" i="28"/>
  <c r="A541" i="28"/>
  <c r="A542" i="28"/>
  <c r="A543" i="28"/>
  <c r="A544" i="28"/>
  <c r="A545" i="28"/>
  <c r="A546" i="28"/>
  <c r="A547" i="28"/>
  <c r="A548" i="28"/>
  <c r="A549" i="28"/>
  <c r="A550" i="28"/>
  <c r="A551" i="28"/>
  <c r="A552" i="28"/>
  <c r="A553" i="28"/>
  <c r="A554" i="28"/>
  <c r="A555" i="28"/>
  <c r="A556" i="28"/>
  <c r="A557" i="28"/>
  <c r="A558" i="28"/>
  <c r="A559" i="28"/>
  <c r="A560" i="28"/>
  <c r="A561" i="28"/>
  <c r="A562" i="28"/>
  <c r="A563" i="28"/>
  <c r="A564" i="28"/>
  <c r="A565" i="28"/>
  <c r="A566" i="28"/>
  <c r="A567" i="28"/>
  <c r="A568" i="28"/>
  <c r="A569" i="28"/>
  <c r="A570" i="28"/>
  <c r="A571" i="28"/>
  <c r="A572" i="28"/>
  <c r="A573" i="28"/>
  <c r="A574" i="28"/>
  <c r="A575" i="28"/>
  <c r="A576" i="28"/>
  <c r="A577" i="28"/>
  <c r="A578" i="28"/>
  <c r="A579" i="28"/>
  <c r="A580" i="28"/>
  <c r="A581" i="28"/>
  <c r="A582" i="28"/>
  <c r="A583" i="28"/>
  <c r="A584" i="28"/>
  <c r="A585" i="28"/>
  <c r="A586" i="28"/>
  <c r="A587" i="28"/>
  <c r="A588" i="28"/>
  <c r="A589" i="28"/>
  <c r="A590" i="28"/>
  <c r="A591" i="28"/>
  <c r="A592" i="28"/>
  <c r="A593" i="28"/>
  <c r="A594" i="28"/>
  <c r="A595" i="28"/>
  <c r="A596" i="28"/>
  <c r="A597" i="28"/>
  <c r="A598" i="28"/>
  <c r="A599" i="28"/>
  <c r="A600" i="28"/>
  <c r="A601" i="28"/>
  <c r="A602" i="28"/>
  <c r="A603" i="28"/>
  <c r="A604" i="28"/>
  <c r="A605" i="28"/>
  <c r="A606" i="28"/>
  <c r="A607" i="28"/>
  <c r="A608" i="28"/>
  <c r="A609" i="28"/>
  <c r="A610" i="28"/>
  <c r="A611" i="28"/>
  <c r="A612" i="28"/>
  <c r="A613" i="28"/>
  <c r="A614" i="28"/>
  <c r="A615" i="28"/>
  <c r="A616" i="28"/>
  <c r="A617" i="28"/>
  <c r="A618" i="28"/>
  <c r="A619" i="28"/>
  <c r="A620" i="28"/>
  <c r="A621" i="28"/>
  <c r="A622" i="28"/>
  <c r="A623" i="28"/>
  <c r="A624" i="28"/>
  <c r="A625" i="28"/>
  <c r="A626" i="28"/>
  <c r="A627" i="28"/>
  <c r="A628" i="28"/>
  <c r="A629" i="28"/>
  <c r="A630" i="28"/>
  <c r="A631" i="28"/>
  <c r="A632" i="28"/>
  <c r="A633" i="28"/>
  <c r="A634" i="28"/>
  <c r="A635" i="28"/>
  <c r="A636" i="28"/>
  <c r="A637" i="28"/>
  <c r="A638" i="28"/>
  <c r="A639" i="28"/>
  <c r="A640" i="28"/>
  <c r="A641" i="28"/>
  <c r="A642" i="28"/>
  <c r="A643" i="28"/>
  <c r="A644" i="28"/>
  <c r="A645" i="28"/>
  <c r="A646" i="28"/>
  <c r="A647" i="28"/>
  <c r="A648" i="28"/>
  <c r="A649" i="28"/>
  <c r="A650" i="28"/>
  <c r="A651" i="28"/>
  <c r="A652" i="28"/>
  <c r="A653" i="28"/>
  <c r="A654" i="28"/>
  <c r="A655" i="28"/>
  <c r="A656" i="28"/>
  <c r="A657" i="28"/>
  <c r="A658" i="28"/>
  <c r="A659" i="28"/>
  <c r="A660" i="28"/>
  <c r="A661" i="28"/>
  <c r="A662" i="28"/>
  <c r="A663" i="28"/>
  <c r="A664" i="28"/>
  <c r="A665" i="28"/>
  <c r="A666" i="28"/>
  <c r="A667" i="28"/>
  <c r="A668" i="28"/>
  <c r="A669" i="28"/>
  <c r="A670" i="28"/>
  <c r="A671" i="28"/>
  <c r="A672" i="28"/>
  <c r="A673" i="28"/>
  <c r="A674" i="28"/>
  <c r="A675" i="28"/>
  <c r="A676" i="28"/>
  <c r="A677" i="28"/>
  <c r="A678" i="28"/>
  <c r="A679" i="28"/>
  <c r="A680" i="28"/>
  <c r="A681" i="28"/>
  <c r="A682" i="28"/>
  <c r="A683" i="28"/>
  <c r="A684" i="28"/>
  <c r="A685" i="28"/>
  <c r="A686" i="28"/>
  <c r="A687" i="28"/>
  <c r="A688" i="28"/>
  <c r="A689" i="28"/>
  <c r="A690" i="28"/>
  <c r="A691" i="28"/>
  <c r="A692" i="28"/>
  <c r="A693" i="28"/>
  <c r="A694" i="28"/>
  <c r="A695" i="28"/>
  <c r="A696" i="28"/>
  <c r="A697" i="28"/>
  <c r="A698" i="28"/>
  <c r="A699" i="28"/>
  <c r="A700" i="28"/>
  <c r="A701" i="28"/>
  <c r="A702" i="28"/>
  <c r="A703" i="28"/>
  <c r="A704" i="28"/>
  <c r="A705" i="28"/>
  <c r="A706" i="28"/>
  <c r="A707" i="28"/>
  <c r="A708" i="28"/>
  <c r="A709" i="28"/>
  <c r="A710" i="28"/>
  <c r="A711" i="28"/>
  <c r="A712" i="28"/>
  <c r="A713" i="28"/>
  <c r="A714" i="28"/>
  <c r="A715" i="28"/>
  <c r="A716" i="28"/>
  <c r="A717" i="28"/>
  <c r="A718" i="28"/>
  <c r="A719" i="28"/>
  <c r="A720" i="28"/>
  <c r="A721" i="28"/>
  <c r="A722" i="28"/>
  <c r="A723" i="28"/>
  <c r="A724" i="28"/>
  <c r="A725" i="28"/>
  <c r="A726" i="28"/>
  <c r="A727" i="28"/>
  <c r="A728" i="28"/>
  <c r="A729" i="28"/>
  <c r="A730" i="28"/>
  <c r="A731" i="28"/>
  <c r="A732" i="28"/>
  <c r="A733" i="28"/>
  <c r="A734" i="28"/>
  <c r="A735" i="28"/>
  <c r="A736" i="28"/>
  <c r="A737" i="28"/>
  <c r="A738" i="28"/>
  <c r="A739" i="28"/>
  <c r="A740" i="28"/>
  <c r="A741" i="28"/>
  <c r="A742" i="28"/>
  <c r="A743" i="28"/>
  <c r="A744" i="28"/>
  <c r="A745" i="28"/>
  <c r="A746" i="28"/>
  <c r="A747" i="28"/>
  <c r="A748" i="28"/>
  <c r="A749" i="28"/>
  <c r="A750" i="28"/>
  <c r="A751" i="28"/>
  <c r="A752" i="28"/>
  <c r="A753" i="28"/>
  <c r="A754" i="28"/>
  <c r="A755" i="28"/>
  <c r="A756" i="28"/>
  <c r="A757" i="28"/>
  <c r="A758" i="28"/>
  <c r="A759" i="28"/>
  <c r="A760" i="28"/>
  <c r="A761" i="28"/>
  <c r="A762" i="28"/>
  <c r="A763" i="28"/>
  <c r="A764" i="28"/>
  <c r="A765" i="28"/>
  <c r="A766" i="28"/>
  <c r="A767" i="28"/>
  <c r="A768" i="28"/>
  <c r="A769" i="28"/>
  <c r="A770" i="28"/>
  <c r="A771" i="28"/>
  <c r="A772" i="28"/>
  <c r="A773" i="28"/>
  <c r="A774" i="28"/>
  <c r="A775" i="28"/>
  <c r="A776" i="28"/>
  <c r="A777" i="28"/>
  <c r="A778" i="28"/>
  <c r="A779" i="28"/>
  <c r="A780" i="28"/>
  <c r="A781" i="28"/>
  <c r="A782" i="28"/>
  <c r="A783" i="28"/>
  <c r="A784" i="28"/>
  <c r="A785" i="28"/>
  <c r="A786" i="28"/>
  <c r="A787" i="28"/>
  <c r="A788" i="28"/>
  <c r="A789" i="28"/>
  <c r="A790" i="28"/>
  <c r="A791" i="28"/>
  <c r="A792" i="28"/>
  <c r="A793" i="28"/>
  <c r="A794" i="28"/>
  <c r="A795" i="28"/>
  <c r="A796" i="28"/>
  <c r="A797" i="28"/>
  <c r="A798" i="28"/>
  <c r="A799" i="28"/>
  <c r="A800" i="28"/>
  <c r="A801" i="28"/>
  <c r="A802" i="28"/>
  <c r="A803" i="28"/>
  <c r="A804" i="28"/>
  <c r="A805" i="28"/>
  <c r="A806" i="28"/>
  <c r="A807" i="28"/>
  <c r="A808" i="28"/>
  <c r="A809" i="28"/>
  <c r="A810" i="28"/>
  <c r="A811" i="28"/>
  <c r="A812" i="28"/>
  <c r="A813" i="28"/>
  <c r="A814" i="28"/>
  <c r="A815" i="28"/>
  <c r="A816" i="28"/>
  <c r="A817" i="28"/>
  <c r="A818" i="28"/>
  <c r="A819" i="28"/>
  <c r="A820" i="28"/>
  <c r="A821" i="28"/>
  <c r="A822" i="28"/>
  <c r="A823" i="28"/>
  <c r="A824" i="28"/>
  <c r="A825" i="28"/>
  <c r="A826" i="28"/>
  <c r="A827" i="28"/>
  <c r="A828" i="28"/>
  <c r="A829" i="28"/>
  <c r="A830" i="28"/>
  <c r="A831" i="28"/>
  <c r="A832" i="28"/>
  <c r="A833" i="28"/>
  <c r="A834" i="28"/>
  <c r="A835" i="28"/>
  <c r="A836" i="28"/>
  <c r="A837" i="28"/>
  <c r="A838" i="28"/>
  <c r="A839" i="28"/>
  <c r="A840" i="28"/>
  <c r="A841" i="28"/>
  <c r="A842" i="28"/>
  <c r="A843" i="28"/>
  <c r="A844" i="28"/>
  <c r="A845" i="28"/>
  <c r="A846" i="28"/>
  <c r="A847" i="28"/>
  <c r="A848" i="28"/>
  <c r="A849" i="28"/>
  <c r="A850" i="28"/>
  <c r="A851" i="28"/>
  <c r="A852" i="28"/>
  <c r="A853" i="28"/>
  <c r="A854" i="28"/>
  <c r="A855" i="28"/>
  <c r="A856" i="28"/>
  <c r="A857" i="28"/>
  <c r="A858" i="28"/>
  <c r="A859" i="28"/>
  <c r="A860" i="28"/>
  <c r="A861" i="28"/>
  <c r="A862" i="28"/>
  <c r="A863" i="28"/>
  <c r="A864" i="28"/>
  <c r="A865" i="28"/>
  <c r="A866" i="28"/>
  <c r="A867" i="28"/>
  <c r="A868" i="28"/>
  <c r="A869" i="28"/>
  <c r="A870" i="28"/>
  <c r="A871" i="28"/>
  <c r="A872" i="28"/>
  <c r="A873" i="28"/>
  <c r="A874" i="28"/>
  <c r="A875" i="28"/>
  <c r="A876" i="28"/>
  <c r="A877" i="28"/>
  <c r="A878" i="28"/>
  <c r="A879" i="28"/>
  <c r="A880" i="28"/>
  <c r="A881" i="28"/>
  <c r="A882" i="28"/>
  <c r="A883" i="28"/>
  <c r="A884" i="28"/>
  <c r="A885" i="28"/>
  <c r="A886" i="28"/>
  <c r="A887" i="28"/>
  <c r="A888" i="28"/>
  <c r="A889" i="28"/>
  <c r="A890" i="28"/>
  <c r="A891" i="28"/>
  <c r="A892" i="28"/>
  <c r="A893" i="28"/>
  <c r="A894" i="28"/>
  <c r="A895" i="28"/>
  <c r="A896" i="28"/>
  <c r="A897" i="28"/>
  <c r="A898" i="28"/>
  <c r="A899" i="28"/>
  <c r="A900" i="28"/>
  <c r="A901" i="28"/>
  <c r="A902" i="28"/>
  <c r="A903" i="28"/>
  <c r="A904" i="28"/>
  <c r="A905" i="28"/>
  <c r="A906" i="28"/>
  <c r="A907" i="28"/>
  <c r="A908" i="28"/>
  <c r="A909" i="28"/>
  <c r="A910" i="28"/>
  <c r="A911" i="28"/>
  <c r="A912" i="28"/>
  <c r="A913" i="28"/>
  <c r="A914" i="28"/>
  <c r="A915" i="28"/>
  <c r="A916" i="28"/>
  <c r="A917" i="28"/>
  <c r="A918" i="28"/>
  <c r="A919" i="28"/>
  <c r="A920" i="28"/>
  <c r="A921" i="28"/>
  <c r="A922" i="28"/>
  <c r="A923" i="28"/>
  <c r="A924" i="28"/>
  <c r="A925" i="28"/>
  <c r="A926" i="28"/>
  <c r="A927" i="28"/>
  <c r="A928" i="28"/>
  <c r="A929" i="28"/>
  <c r="A930" i="28"/>
  <c r="A931" i="28"/>
  <c r="A932" i="28"/>
  <c r="A933" i="28"/>
  <c r="A934" i="28"/>
  <c r="A935" i="28"/>
  <c r="A936" i="28"/>
  <c r="A937" i="28"/>
  <c r="A938" i="28"/>
  <c r="A939" i="28"/>
  <c r="A940" i="28"/>
  <c r="A941" i="28"/>
  <c r="A942" i="28"/>
  <c r="A943" i="28"/>
  <c r="A944" i="28"/>
  <c r="A945" i="28"/>
  <c r="A946" i="28"/>
  <c r="A947" i="28"/>
  <c r="A948" i="28"/>
  <c r="A949" i="28"/>
  <c r="A950" i="28"/>
  <c r="A951" i="28"/>
  <c r="A952" i="28"/>
  <c r="A953" i="28"/>
  <c r="A954" i="28"/>
  <c r="A955" i="28"/>
  <c r="A956" i="28"/>
  <c r="A957" i="28"/>
  <c r="A958" i="28"/>
  <c r="A959" i="28"/>
  <c r="A960" i="28"/>
  <c r="A961" i="28"/>
  <c r="A962" i="28"/>
  <c r="A963" i="28"/>
  <c r="A964" i="28"/>
  <c r="A965" i="28"/>
  <c r="A966" i="28"/>
  <c r="A967" i="28"/>
  <c r="A968" i="28"/>
  <c r="A969" i="28"/>
  <c r="A970" i="28"/>
  <c r="A971" i="28"/>
  <c r="A972" i="28"/>
  <c r="A973" i="28"/>
  <c r="A974" i="28"/>
  <c r="A975" i="28"/>
  <c r="A976" i="28"/>
  <c r="A977" i="28"/>
  <c r="A978" i="28"/>
  <c r="A979" i="28"/>
  <c r="A980" i="28"/>
  <c r="A981" i="28"/>
  <c r="A982" i="28"/>
  <c r="A983" i="28"/>
  <c r="A984" i="28"/>
  <c r="A985" i="28"/>
  <c r="A986" i="28"/>
  <c r="A987" i="28"/>
  <c r="A988" i="28"/>
  <c r="A989" i="28"/>
  <c r="A990" i="28"/>
  <c r="A991" i="28"/>
  <c r="A992" i="28"/>
  <c r="A993" i="28"/>
  <c r="A994" i="28"/>
  <c r="A995" i="28"/>
  <c r="A996" i="28"/>
  <c r="A997" i="28"/>
  <c r="A998" i="28"/>
  <c r="A999" i="28"/>
  <c r="A1000" i="28"/>
  <c r="A1001" i="28"/>
  <c r="A1002" i="28"/>
  <c r="A1003" i="28"/>
  <c r="A1004" i="28"/>
  <c r="A1005" i="28"/>
  <c r="A1006" i="28"/>
  <c r="A1007" i="28"/>
  <c r="D47" i="2"/>
  <c r="B47" i="2"/>
  <c r="F47" i="2" s="1"/>
  <c r="H2235" i="19"/>
  <c r="A2235" i="19"/>
  <c r="H2234" i="19"/>
  <c r="A2234" i="19"/>
  <c r="H2215" i="19"/>
  <c r="H2216" i="19"/>
  <c r="H2217" i="19"/>
  <c r="H2218" i="19"/>
  <c r="H2219" i="19"/>
  <c r="H2220" i="19"/>
  <c r="H2221" i="19"/>
  <c r="H2222" i="19"/>
  <c r="H2223" i="19"/>
  <c r="H2224" i="19"/>
  <c r="H2225" i="19"/>
  <c r="H2226" i="19"/>
  <c r="H2227" i="19"/>
  <c r="H2228" i="19"/>
  <c r="H2229" i="19"/>
  <c r="H2230" i="19"/>
  <c r="H2231" i="19"/>
  <c r="H2232" i="19"/>
  <c r="H2233" i="19"/>
  <c r="A2215" i="19"/>
  <c r="A2216" i="19"/>
  <c r="A2217" i="19"/>
  <c r="A2218" i="19"/>
  <c r="A2219" i="19"/>
  <c r="A2220" i="19"/>
  <c r="A2221" i="19"/>
  <c r="A2222" i="19"/>
  <c r="A2223" i="19"/>
  <c r="A2224" i="19"/>
  <c r="A2225" i="19"/>
  <c r="A2226" i="19"/>
  <c r="A2227" i="19"/>
  <c r="A2228" i="19"/>
  <c r="A2229" i="19"/>
  <c r="A2230" i="19"/>
  <c r="A2231" i="19"/>
  <c r="A2232" i="19"/>
  <c r="A2233" i="19"/>
  <c r="D45" i="2"/>
  <c r="D46" i="2"/>
  <c r="B45" i="2"/>
  <c r="B46" i="2"/>
  <c r="H2214" i="19"/>
  <c r="A2214" i="19"/>
  <c r="H2213" i="19"/>
  <c r="A2213" i="19"/>
  <c r="H2212" i="19"/>
  <c r="A2212" i="19"/>
  <c r="H2211" i="19"/>
  <c r="A2211" i="19"/>
  <c r="H2210" i="19"/>
  <c r="A2210" i="19"/>
  <c r="H2209" i="19"/>
  <c r="A2209" i="19"/>
  <c r="H2208" i="19"/>
  <c r="A2208" i="19"/>
  <c r="H2207" i="19"/>
  <c r="A2207" i="19"/>
  <c r="H2206" i="19"/>
  <c r="A2206" i="19"/>
  <c r="H2205" i="19"/>
  <c r="A2205" i="19"/>
  <c r="H2204" i="19"/>
  <c r="A2204" i="19"/>
  <c r="H2203" i="19"/>
  <c r="A2203" i="19"/>
  <c r="H2202" i="19"/>
  <c r="A2202" i="19"/>
  <c r="H2201" i="19"/>
  <c r="A2201" i="19"/>
  <c r="H2200" i="19"/>
  <c r="A2200" i="19"/>
  <c r="H2199" i="19"/>
  <c r="A2199" i="19"/>
  <c r="H2198" i="19"/>
  <c r="A2198" i="19"/>
  <c r="H2197" i="19"/>
  <c r="A2197" i="19"/>
  <c r="H2196" i="19"/>
  <c r="A2196" i="19"/>
  <c r="H2195" i="19"/>
  <c r="A2195" i="19"/>
  <c r="H2194" i="19"/>
  <c r="A2194" i="19"/>
  <c r="H2193" i="19"/>
  <c r="A2193" i="19"/>
  <c r="H2192" i="19"/>
  <c r="A2192" i="19"/>
  <c r="H2191" i="19"/>
  <c r="A2191" i="19"/>
  <c r="H2190" i="19"/>
  <c r="A2190" i="19"/>
  <c r="H2189" i="19"/>
  <c r="A2189" i="19"/>
  <c r="H2188" i="19"/>
  <c r="A2188" i="19"/>
  <c r="H2187" i="19"/>
  <c r="A2187" i="19"/>
  <c r="H2186" i="19"/>
  <c r="A2186" i="19"/>
  <c r="H2185" i="19"/>
  <c r="A2185" i="19"/>
  <c r="H2184" i="19"/>
  <c r="A2184" i="19"/>
  <c r="H2183" i="19"/>
  <c r="A2183" i="19"/>
  <c r="H2182" i="19"/>
  <c r="A2182" i="19"/>
  <c r="H2181" i="19"/>
  <c r="A2181" i="19"/>
  <c r="H2180" i="19"/>
  <c r="A2180" i="19"/>
  <c r="H2179" i="19"/>
  <c r="A2179" i="19"/>
  <c r="H2178" i="19"/>
  <c r="A2178" i="19"/>
  <c r="H2177" i="19"/>
  <c r="A2177" i="19"/>
  <c r="H2176" i="19"/>
  <c r="A2176" i="19"/>
  <c r="H2175" i="19"/>
  <c r="A2175" i="19"/>
  <c r="A2157" i="19"/>
  <c r="A2158" i="19"/>
  <c r="A2159" i="19"/>
  <c r="A2160" i="19"/>
  <c r="A2161" i="19"/>
  <c r="A2162" i="19"/>
  <c r="A2163" i="19"/>
  <c r="A2164" i="19"/>
  <c r="A2165" i="19"/>
  <c r="A2166" i="19"/>
  <c r="A2167" i="19"/>
  <c r="A2168" i="19"/>
  <c r="A2169" i="19"/>
  <c r="A2170" i="19"/>
  <c r="A2171" i="19"/>
  <c r="A2172" i="19"/>
  <c r="A2173" i="19"/>
  <c r="A2174" i="19"/>
  <c r="H2174" i="19"/>
  <c r="H2173" i="19"/>
  <c r="H2172" i="19"/>
  <c r="H2171" i="19"/>
  <c r="H2170" i="19"/>
  <c r="H2169" i="19"/>
  <c r="H2168" i="19"/>
  <c r="H2167" i="19"/>
  <c r="H2166" i="19"/>
  <c r="H2165" i="19"/>
  <c r="H2164" i="19"/>
  <c r="H2163" i="19"/>
  <c r="H2162" i="19"/>
  <c r="H2161" i="19"/>
  <c r="H2160" i="19"/>
  <c r="H2159" i="19"/>
  <c r="H2158" i="19"/>
  <c r="H2157" i="19"/>
  <c r="D44" i="2"/>
  <c r="B44" i="2"/>
  <c r="F44" i="2" s="1"/>
  <c r="D43" i="2"/>
  <c r="B43" i="2"/>
  <c r="A2135" i="19"/>
  <c r="A2136" i="19"/>
  <c r="A2137" i="19"/>
  <c r="A2138" i="19"/>
  <c r="A2139" i="19"/>
  <c r="A2140" i="19"/>
  <c r="A2141" i="19"/>
  <c r="A2142" i="19"/>
  <c r="A2143" i="19"/>
  <c r="A2144" i="19"/>
  <c r="A2145" i="19"/>
  <c r="A2146" i="19"/>
  <c r="A2147" i="19"/>
  <c r="A2148" i="19"/>
  <c r="A2149" i="19"/>
  <c r="A2150" i="19"/>
  <c r="A2151" i="19"/>
  <c r="A2152" i="19"/>
  <c r="A2153" i="19"/>
  <c r="A2154" i="19"/>
  <c r="A2155" i="19"/>
  <c r="A2156" i="19"/>
  <c r="H2156" i="19"/>
  <c r="H2155" i="19"/>
  <c r="H2154" i="19"/>
  <c r="H2153" i="19"/>
  <c r="H2152" i="19"/>
  <c r="H2151" i="19"/>
  <c r="H2150" i="19"/>
  <c r="H2149" i="19"/>
  <c r="H2148" i="19"/>
  <c r="H2147" i="19"/>
  <c r="H2146" i="19"/>
  <c r="H2145" i="19"/>
  <c r="H2144" i="19"/>
  <c r="H2143" i="19"/>
  <c r="H2142" i="19"/>
  <c r="H2141" i="19"/>
  <c r="H2140" i="19"/>
  <c r="H2139" i="19"/>
  <c r="H2138" i="19"/>
  <c r="H2137" i="19"/>
  <c r="H2136" i="19"/>
  <c r="H2135" i="19"/>
  <c r="H2134" i="19"/>
  <c r="A2134" i="19"/>
  <c r="H2133" i="19"/>
  <c r="A2133" i="19"/>
  <c r="H2132" i="19"/>
  <c r="A2132" i="19"/>
  <c r="H2131" i="19"/>
  <c r="A2131" i="19"/>
  <c r="H2130" i="19"/>
  <c r="A2130" i="19"/>
  <c r="H2129" i="19"/>
  <c r="A2129" i="19"/>
  <c r="H2128" i="19"/>
  <c r="A2128" i="19"/>
  <c r="H2127" i="19"/>
  <c r="A2127" i="19"/>
  <c r="H2126" i="19"/>
  <c r="A2126" i="19"/>
  <c r="H2125" i="19"/>
  <c r="A2125" i="19"/>
  <c r="H2124" i="19"/>
  <c r="A2124" i="19"/>
  <c r="H2123" i="19"/>
  <c r="A2123" i="19"/>
  <c r="H2122" i="19"/>
  <c r="A2122" i="19"/>
  <c r="H2121" i="19"/>
  <c r="A2121" i="19"/>
  <c r="H2120" i="19"/>
  <c r="A2120" i="19"/>
  <c r="H2119" i="19"/>
  <c r="A2119" i="19"/>
  <c r="H2118" i="19"/>
  <c r="A2118" i="19"/>
  <c r="H2117" i="19"/>
  <c r="A2117" i="19"/>
  <c r="H2116" i="19"/>
  <c r="A2116" i="19"/>
  <c r="H2115" i="19"/>
  <c r="A2115" i="19"/>
  <c r="H2114" i="19"/>
  <c r="A2114" i="19"/>
  <c r="H2113" i="19"/>
  <c r="A2113" i="19"/>
  <c r="H2112" i="19"/>
  <c r="A2112" i="19"/>
  <c r="H2111" i="19"/>
  <c r="A2111" i="19"/>
  <c r="H2110" i="19"/>
  <c r="A2110" i="19"/>
  <c r="H2109" i="19"/>
  <c r="A2109" i="19"/>
  <c r="H2108" i="19"/>
  <c r="A2108" i="19"/>
  <c r="H2107" i="19"/>
  <c r="A2107" i="19"/>
  <c r="H2106" i="19"/>
  <c r="A2106" i="19"/>
  <c r="H2105" i="19"/>
  <c r="A2105" i="19"/>
  <c r="H2104" i="19"/>
  <c r="A2104" i="19"/>
  <c r="H2103" i="19"/>
  <c r="A2103" i="19"/>
  <c r="H2102" i="19"/>
  <c r="A2102" i="19"/>
  <c r="H2101" i="19"/>
  <c r="A2101" i="19"/>
  <c r="H2100" i="19"/>
  <c r="A2100" i="19"/>
  <c r="H2099" i="19"/>
  <c r="A2099" i="19"/>
  <c r="H2098" i="19"/>
  <c r="A2098" i="19"/>
  <c r="B41" i="2"/>
  <c r="D41" i="2"/>
  <c r="B42" i="2"/>
  <c r="F42" i="2" s="1"/>
  <c r="D42" i="2"/>
  <c r="F21" i="2"/>
  <c r="F22" i="2"/>
  <c r="F30" i="2"/>
  <c r="F37" i="2"/>
  <c r="F3" i="2"/>
  <c r="H2097" i="19"/>
  <c r="A2097" i="19"/>
  <c r="H2096" i="19"/>
  <c r="A2096" i="19"/>
  <c r="H2095" i="19"/>
  <c r="A2095" i="19"/>
  <c r="H2094" i="19"/>
  <c r="A2094" i="19"/>
  <c r="H2093" i="19"/>
  <c r="A2093" i="19"/>
  <c r="H2092" i="19"/>
  <c r="A2092" i="19"/>
  <c r="H2091" i="19"/>
  <c r="A2091" i="19"/>
  <c r="H2090" i="19"/>
  <c r="A2090" i="19"/>
  <c r="H2089" i="19"/>
  <c r="A2089" i="19"/>
  <c r="H2088" i="19"/>
  <c r="A2088" i="19"/>
  <c r="H2087" i="19"/>
  <c r="A2087" i="19"/>
  <c r="H2086" i="19"/>
  <c r="A2086" i="19"/>
  <c r="H2085" i="19"/>
  <c r="A2085" i="19"/>
  <c r="H2084" i="19"/>
  <c r="A2084" i="19"/>
  <c r="H2083" i="19"/>
  <c r="A2083" i="19"/>
  <c r="H2082" i="19"/>
  <c r="A2082" i="19"/>
  <c r="H2081" i="19"/>
  <c r="A2081" i="19"/>
  <c r="H2080" i="19"/>
  <c r="A2080" i="19"/>
  <c r="H2079" i="19"/>
  <c r="A2079" i="19"/>
  <c r="H2078" i="19"/>
  <c r="A2078" i="19"/>
  <c r="H2077" i="19"/>
  <c r="A2077" i="19"/>
  <c r="H2076" i="19"/>
  <c r="A2076" i="19"/>
  <c r="H2075" i="19"/>
  <c r="A2075" i="19"/>
  <c r="H2074" i="19"/>
  <c r="A2074" i="19"/>
  <c r="H2073" i="19"/>
  <c r="A2073" i="19"/>
  <c r="H2072" i="19"/>
  <c r="A2072" i="19"/>
  <c r="H2071" i="19"/>
  <c r="A2071" i="19"/>
  <c r="H2070" i="19"/>
  <c r="A2070" i="19"/>
  <c r="H2069" i="19"/>
  <c r="A2069" i="19"/>
  <c r="H2068" i="19"/>
  <c r="A2068" i="19"/>
  <c r="H2067" i="19"/>
  <c r="A2067" i="19"/>
  <c r="H2066" i="19"/>
  <c r="A2066" i="19"/>
  <c r="H2065" i="19"/>
  <c r="A2065" i="19"/>
  <c r="H2064" i="19"/>
  <c r="A2064" i="19"/>
  <c r="H2063" i="19"/>
  <c r="A2063" i="19"/>
  <c r="H2062" i="19"/>
  <c r="A2062" i="19"/>
  <c r="H2061" i="19"/>
  <c r="A2061" i="19"/>
  <c r="H2060" i="19"/>
  <c r="A2060" i="19"/>
  <c r="H2059" i="19"/>
  <c r="A2059" i="19"/>
  <c r="H2058" i="19"/>
  <c r="A2058" i="19"/>
  <c r="H2057" i="19"/>
  <c r="A2057" i="19"/>
  <c r="H2056" i="19"/>
  <c r="A2056" i="19"/>
  <c r="H2055" i="19"/>
  <c r="A2055" i="19"/>
  <c r="H2054" i="19"/>
  <c r="A2054" i="19"/>
  <c r="H2053" i="19"/>
  <c r="A2053" i="19"/>
  <c r="H2052" i="19"/>
  <c r="A2052" i="19"/>
  <c r="H2051" i="19"/>
  <c r="A2051" i="19"/>
  <c r="H2050" i="19"/>
  <c r="A2050" i="19"/>
  <c r="H2049" i="19"/>
  <c r="A2049" i="19"/>
  <c r="H2048" i="19"/>
  <c r="A2048" i="19"/>
  <c r="H2047" i="19"/>
  <c r="A2047" i="19"/>
  <c r="H2046" i="19"/>
  <c r="A2046" i="19"/>
  <c r="H2045" i="19"/>
  <c r="A2045" i="19"/>
  <c r="H2044" i="19"/>
  <c r="A2044" i="19"/>
  <c r="H2043" i="19"/>
  <c r="A2043" i="19"/>
  <c r="H2042" i="19"/>
  <c r="A2042" i="19"/>
  <c r="H2041" i="19"/>
  <c r="A2041" i="19"/>
  <c r="H2040" i="19"/>
  <c r="A2040" i="19"/>
  <c r="H2039" i="19"/>
  <c r="A2039" i="19"/>
  <c r="H2038" i="19"/>
  <c r="A2038" i="19"/>
  <c r="H2037" i="19"/>
  <c r="A2037" i="19"/>
  <c r="H2036" i="19"/>
  <c r="A2036" i="19"/>
  <c r="H2035" i="19"/>
  <c r="A2035" i="19"/>
  <c r="H2034" i="19"/>
  <c r="A2034" i="19"/>
  <c r="H2033" i="19"/>
  <c r="A2033" i="19"/>
  <c r="H2032" i="19"/>
  <c r="A2032" i="19"/>
  <c r="H2031" i="19"/>
  <c r="A2031" i="19"/>
  <c r="H2030" i="19"/>
  <c r="A2030" i="19"/>
  <c r="H2029" i="19"/>
  <c r="A2029" i="19"/>
  <c r="D40" i="2"/>
  <c r="D38" i="2"/>
  <c r="D39" i="2"/>
  <c r="B38" i="2"/>
  <c r="F38" i="2" s="1"/>
  <c r="B39" i="2"/>
  <c r="F39" i="2" s="1"/>
  <c r="B40" i="2"/>
  <c r="F40" i="2" s="1"/>
  <c r="D37" i="2"/>
  <c r="D36" i="2"/>
  <c r="B36" i="2"/>
  <c r="F36" i="2" s="1"/>
  <c r="B37" i="2"/>
  <c r="B35" i="2"/>
  <c r="F35" i="2" s="1"/>
  <c r="D35" i="2"/>
  <c r="H1985" i="19"/>
  <c r="A1985" i="19"/>
  <c r="H1984" i="19"/>
  <c r="A1984" i="19"/>
  <c r="H1983" i="19"/>
  <c r="A1983" i="19"/>
  <c r="H1982" i="19"/>
  <c r="A1982" i="19"/>
  <c r="H1981" i="19"/>
  <c r="A1981" i="19"/>
  <c r="H1980" i="19"/>
  <c r="A1980" i="19"/>
  <c r="H1979" i="19"/>
  <c r="A1979" i="19"/>
  <c r="H1978" i="19"/>
  <c r="A1978" i="19"/>
  <c r="H1977" i="19"/>
  <c r="A1977" i="19"/>
  <c r="H1976" i="19"/>
  <c r="A1976" i="19"/>
  <c r="H1975" i="19"/>
  <c r="A1975" i="19"/>
  <c r="H1974" i="19"/>
  <c r="A1974" i="19"/>
  <c r="H1973" i="19"/>
  <c r="A1973" i="19"/>
  <c r="H1972" i="19"/>
  <c r="A1972" i="19"/>
  <c r="H1971" i="19"/>
  <c r="A1971" i="19"/>
  <c r="H1970" i="19"/>
  <c r="A1970" i="19"/>
  <c r="H1969" i="19"/>
  <c r="A1969" i="19"/>
  <c r="H1968" i="19"/>
  <c r="A1968" i="19"/>
  <c r="H1967" i="19"/>
  <c r="A1967" i="19"/>
  <c r="H1966" i="19"/>
  <c r="A1966" i="19"/>
  <c r="D34" i="2"/>
  <c r="B34" i="2"/>
  <c r="H1965" i="19"/>
  <c r="A1965" i="19"/>
  <c r="H1964" i="19"/>
  <c r="A1964" i="19"/>
  <c r="H1963" i="19"/>
  <c r="A1963" i="19"/>
  <c r="H1962" i="19"/>
  <c r="A1962" i="19"/>
  <c r="H1961" i="19"/>
  <c r="A1961" i="19"/>
  <c r="H1960" i="19"/>
  <c r="A1960" i="19"/>
  <c r="H1959" i="19"/>
  <c r="A1959" i="19"/>
  <c r="H1958" i="19"/>
  <c r="A1958" i="19"/>
  <c r="H1957" i="19"/>
  <c r="A1957" i="19"/>
  <c r="H1956" i="19"/>
  <c r="A1956" i="19"/>
  <c r="H1955" i="19"/>
  <c r="A1955" i="19"/>
  <c r="H1954" i="19"/>
  <c r="A1954" i="19"/>
  <c r="H1953" i="19"/>
  <c r="A1953" i="19"/>
  <c r="H1952" i="19"/>
  <c r="A1952" i="19"/>
  <c r="H1951" i="19"/>
  <c r="A1951" i="19"/>
  <c r="H1950" i="19"/>
  <c r="A1950" i="19"/>
  <c r="H1949" i="19"/>
  <c r="A1949" i="19"/>
  <c r="H1948" i="19"/>
  <c r="A1948" i="19"/>
  <c r="H1947" i="19"/>
  <c r="A1947" i="19"/>
  <c r="H1946" i="19"/>
  <c r="A1946" i="19"/>
  <c r="H1945" i="19"/>
  <c r="A1945" i="19"/>
  <c r="A1917" i="19"/>
  <c r="A1918" i="19"/>
  <c r="A1919" i="19"/>
  <c r="A1920" i="19"/>
  <c r="A1921" i="19"/>
  <c r="A1922" i="19"/>
  <c r="A1923" i="19"/>
  <c r="A1924" i="19"/>
  <c r="A1925" i="19"/>
  <c r="A1926" i="19"/>
  <c r="A1927" i="19"/>
  <c r="A1928" i="19"/>
  <c r="A1929" i="19"/>
  <c r="A1930" i="19"/>
  <c r="A1931" i="19"/>
  <c r="A1932" i="19"/>
  <c r="A1933" i="19"/>
  <c r="A1934" i="19"/>
  <c r="A1935" i="19"/>
  <c r="A1936" i="19"/>
  <c r="A1937" i="19"/>
  <c r="A1938" i="19"/>
  <c r="A1939" i="19"/>
  <c r="A1940" i="19"/>
  <c r="A1941" i="19"/>
  <c r="A1942" i="19"/>
  <c r="A1943" i="19"/>
  <c r="A1944" i="19"/>
  <c r="D32" i="2"/>
  <c r="D33" i="2"/>
  <c r="B32" i="2"/>
  <c r="F32" i="2" s="1"/>
  <c r="B33" i="2"/>
  <c r="F33" i="2" s="1"/>
  <c r="H1944" i="19"/>
  <c r="H1943" i="19"/>
  <c r="H1942" i="19"/>
  <c r="H1941" i="19"/>
  <c r="H1940" i="19"/>
  <c r="H1939" i="19"/>
  <c r="H1938" i="19"/>
  <c r="H1937" i="19"/>
  <c r="H1936" i="19"/>
  <c r="H1935" i="19"/>
  <c r="H1934" i="19"/>
  <c r="H1933" i="19"/>
  <c r="H1932" i="19"/>
  <c r="H1931" i="19"/>
  <c r="H1930" i="19"/>
  <c r="H1929" i="19"/>
  <c r="H1928" i="19"/>
  <c r="H1927" i="19"/>
  <c r="H1926" i="19"/>
  <c r="H1925" i="19"/>
  <c r="H1924" i="19"/>
  <c r="H1923" i="19"/>
  <c r="H1922" i="19"/>
  <c r="H1921" i="19"/>
  <c r="H1920" i="19"/>
  <c r="H1919" i="19"/>
  <c r="H1918" i="19"/>
  <c r="H1917" i="19"/>
  <c r="H1916" i="19"/>
  <c r="A1916" i="19"/>
  <c r="H1915" i="19"/>
  <c r="A1915" i="19"/>
  <c r="H1914" i="19"/>
  <c r="A1914" i="19"/>
  <c r="H1913" i="19"/>
  <c r="A1913" i="19"/>
  <c r="H1912" i="19"/>
  <c r="A1912" i="19"/>
  <c r="H1911" i="19"/>
  <c r="A1911" i="19"/>
  <c r="H1910" i="19"/>
  <c r="A1910" i="19"/>
  <c r="H1909" i="19"/>
  <c r="A1909" i="19"/>
  <c r="H1908" i="19"/>
  <c r="A1908" i="19"/>
  <c r="H1907" i="19"/>
  <c r="A1907" i="19"/>
  <c r="H1906" i="19"/>
  <c r="A1906" i="19"/>
  <c r="H1905" i="19"/>
  <c r="A1905" i="19"/>
  <c r="A1892" i="19"/>
  <c r="F14" i="2" s="1"/>
  <c r="A1893" i="19"/>
  <c r="A1894" i="19"/>
  <c r="A1895" i="19"/>
  <c r="A1896" i="19"/>
  <c r="A1897" i="19"/>
  <c r="A1898" i="19"/>
  <c r="A1899" i="19"/>
  <c r="A1900" i="19"/>
  <c r="A1901" i="19"/>
  <c r="A1902" i="19"/>
  <c r="A1903" i="19"/>
  <c r="A1904" i="19"/>
  <c r="H1904" i="19"/>
  <c r="H1903" i="19"/>
  <c r="H1902" i="19"/>
  <c r="H1901" i="19"/>
  <c r="H1900" i="19"/>
  <c r="H1899" i="19"/>
  <c r="H1898" i="19"/>
  <c r="H1897" i="19"/>
  <c r="H1896" i="19"/>
  <c r="H1895" i="19"/>
  <c r="H1894" i="19"/>
  <c r="H1893" i="19"/>
  <c r="H1892" i="19"/>
  <c r="D31" i="2"/>
  <c r="B31" i="2"/>
  <c r="F31" i="2" s="1"/>
  <c r="D28" i="2"/>
  <c r="D29" i="2"/>
  <c r="D30" i="2"/>
  <c r="B28" i="2"/>
  <c r="F28" i="2" s="1"/>
  <c r="B29" i="2"/>
  <c r="F29" i="2" s="1"/>
  <c r="B30" i="2"/>
  <c r="H1891" i="19"/>
  <c r="A1891" i="19"/>
  <c r="H1890" i="19"/>
  <c r="A1890" i="19"/>
  <c r="H1889" i="19"/>
  <c r="A1889" i="19"/>
  <c r="H1888" i="19"/>
  <c r="A1888" i="19"/>
  <c r="H1887" i="19"/>
  <c r="A1887" i="19"/>
  <c r="H1886" i="19"/>
  <c r="A1886" i="19"/>
  <c r="H1885" i="19"/>
  <c r="A1885" i="19"/>
  <c r="H1884" i="19"/>
  <c r="A1884" i="19"/>
  <c r="H1883" i="19"/>
  <c r="A1883" i="19"/>
  <c r="H1882" i="19"/>
  <c r="A1882" i="19"/>
  <c r="H1881" i="19"/>
  <c r="A1881" i="19"/>
  <c r="H1880" i="19"/>
  <c r="A1880" i="19"/>
  <c r="H1879" i="19"/>
  <c r="A1879" i="19"/>
  <c r="H1878" i="19"/>
  <c r="A1878" i="19"/>
  <c r="H1877" i="19"/>
  <c r="A1877" i="19"/>
  <c r="H1876" i="19"/>
  <c r="A1876" i="19"/>
  <c r="H1875" i="19"/>
  <c r="A1875" i="19"/>
  <c r="H1874" i="19"/>
  <c r="A1874" i="19"/>
  <c r="H1873" i="19"/>
  <c r="A1873" i="19"/>
  <c r="H1872" i="19"/>
  <c r="A1872" i="19"/>
  <c r="H1871" i="19"/>
  <c r="A1871" i="19"/>
  <c r="H1870" i="19"/>
  <c r="A1870" i="19"/>
  <c r="H1869" i="19"/>
  <c r="A1869" i="19"/>
  <c r="H1868" i="19"/>
  <c r="A1868" i="19"/>
  <c r="H1867" i="19"/>
  <c r="A1867" i="19"/>
  <c r="H1866" i="19"/>
  <c r="A1866" i="19"/>
  <c r="H1865" i="19"/>
  <c r="A1865" i="19"/>
  <c r="H1864" i="19"/>
  <c r="A1864" i="19"/>
  <c r="H1863" i="19"/>
  <c r="A1863" i="19"/>
  <c r="H1862" i="19"/>
  <c r="A1862" i="19"/>
  <c r="H1861" i="19"/>
  <c r="A1861" i="19"/>
  <c r="H1860" i="19"/>
  <c r="A1860" i="19"/>
  <c r="H1859" i="19"/>
  <c r="A1859" i="19"/>
  <c r="H1858" i="19"/>
  <c r="A1858" i="19"/>
  <c r="H1857" i="19"/>
  <c r="A1857" i="19"/>
  <c r="H1856" i="19"/>
  <c r="A1856" i="19"/>
  <c r="H1855" i="19"/>
  <c r="A1855" i="19"/>
  <c r="H1854" i="19"/>
  <c r="A1854" i="19"/>
  <c r="H1853" i="19"/>
  <c r="A1853" i="19"/>
  <c r="H1852" i="19"/>
  <c r="A1852" i="19"/>
  <c r="H1851" i="19"/>
  <c r="A1851" i="19"/>
  <c r="H1850" i="19"/>
  <c r="A1850" i="19"/>
  <c r="H1849" i="19"/>
  <c r="A1849" i="19"/>
  <c r="H1848" i="19"/>
  <c r="A1848" i="19"/>
  <c r="H1847" i="19"/>
  <c r="A1847" i="19"/>
  <c r="H1846" i="19"/>
  <c r="A1846" i="19"/>
  <c r="H1845" i="19"/>
  <c r="A1845" i="19"/>
  <c r="H1844" i="19"/>
  <c r="A1844" i="19"/>
  <c r="H1843" i="19"/>
  <c r="A1843" i="19"/>
  <c r="H1842" i="19"/>
  <c r="A1842" i="19"/>
  <c r="H1841" i="19"/>
  <c r="A1841" i="19"/>
  <c r="H1840" i="19"/>
  <c r="A1840" i="19"/>
  <c r="H1839" i="19"/>
  <c r="A1839" i="19"/>
  <c r="H1838" i="19"/>
  <c r="A1838" i="19"/>
  <c r="H1837" i="19"/>
  <c r="A1837" i="19"/>
  <c r="H1836" i="19"/>
  <c r="A1836" i="19"/>
  <c r="H1835" i="19"/>
  <c r="A1835" i="19"/>
  <c r="H1834" i="19"/>
  <c r="A1834" i="19"/>
  <c r="H1833" i="19"/>
  <c r="A1833" i="19"/>
  <c r="H1832" i="19"/>
  <c r="A1832" i="19"/>
  <c r="H1831" i="19"/>
  <c r="A1831" i="19"/>
  <c r="H1830" i="19"/>
  <c r="A1830" i="19"/>
  <c r="H1829" i="19"/>
  <c r="A1829" i="19"/>
  <c r="H1828" i="19"/>
  <c r="A1828" i="19"/>
  <c r="H1827" i="19"/>
  <c r="A1827" i="19"/>
  <c r="H1826" i="19"/>
  <c r="A1826" i="19"/>
  <c r="H1825" i="19"/>
  <c r="A1825" i="19"/>
  <c r="D27" i="2"/>
  <c r="D26" i="2"/>
  <c r="D25" i="2"/>
  <c r="B26" i="2"/>
  <c r="B27" i="2"/>
  <c r="F27" i="2" s="1"/>
  <c r="B2" i="2"/>
  <c r="F2" i="2" s="1"/>
  <c r="H1824" i="19"/>
  <c r="A1824" i="19"/>
  <c r="H1823" i="19"/>
  <c r="A1823" i="19"/>
  <c r="H1822" i="19"/>
  <c r="A1822" i="19"/>
  <c r="H1821" i="19"/>
  <c r="A1821" i="19"/>
  <c r="H1820" i="19"/>
  <c r="A1820" i="19"/>
  <c r="H1819" i="19"/>
  <c r="A1819" i="19"/>
  <c r="H1818" i="19"/>
  <c r="A1818" i="19"/>
  <c r="H1817" i="19"/>
  <c r="A1817" i="19"/>
  <c r="H1816" i="19"/>
  <c r="A1816" i="19"/>
  <c r="H1815" i="19"/>
  <c r="A1815" i="19"/>
  <c r="H1814" i="19"/>
  <c r="A1814" i="19"/>
  <c r="H1813" i="19"/>
  <c r="A1813" i="19"/>
  <c r="H1812" i="19"/>
  <c r="A1812" i="19"/>
  <c r="H1811" i="19"/>
  <c r="A1811" i="19"/>
  <c r="H1810" i="19"/>
  <c r="A1810" i="19"/>
  <c r="H1809" i="19"/>
  <c r="A1809" i="19"/>
  <c r="H1808" i="19"/>
  <c r="A1808" i="19"/>
  <c r="H1807" i="19"/>
  <c r="A1807" i="19"/>
  <c r="H1806" i="19"/>
  <c r="A1806" i="19"/>
  <c r="H1805" i="19"/>
  <c r="A1805" i="19"/>
  <c r="H1804" i="19"/>
  <c r="A1804" i="19"/>
  <c r="H1803" i="19"/>
  <c r="A1803" i="19"/>
  <c r="H1802" i="19"/>
  <c r="A1802" i="19"/>
  <c r="H1801" i="19"/>
  <c r="A1801" i="19"/>
  <c r="H1800" i="19"/>
  <c r="A1800" i="19"/>
  <c r="H1799" i="19"/>
  <c r="A1799" i="19"/>
  <c r="H1798" i="19"/>
  <c r="A1798" i="19"/>
  <c r="H1797" i="19"/>
  <c r="A1797" i="19"/>
  <c r="H1796" i="19"/>
  <c r="A1796" i="19"/>
  <c r="H1795" i="19"/>
  <c r="A1795" i="19"/>
  <c r="H1794" i="19"/>
  <c r="A1794" i="19"/>
  <c r="H1793" i="19"/>
  <c r="A1793" i="19"/>
  <c r="H1792" i="19"/>
  <c r="A1792" i="19"/>
  <c r="H1791" i="19"/>
  <c r="A1791" i="19"/>
  <c r="H1790" i="19"/>
  <c r="A1790" i="19"/>
  <c r="H1789" i="19"/>
  <c r="A1789" i="19"/>
  <c r="H1788" i="19"/>
  <c r="A1788" i="19"/>
  <c r="H1787" i="19"/>
  <c r="A1787" i="19"/>
  <c r="H1786" i="19"/>
  <c r="A1786" i="19"/>
  <c r="H1785" i="19"/>
  <c r="A1785" i="19"/>
  <c r="H1784" i="19"/>
  <c r="A1784" i="19"/>
  <c r="H1783" i="19"/>
  <c r="A1783" i="19"/>
  <c r="H1782" i="19"/>
  <c r="A1782" i="19"/>
  <c r="H1781" i="19"/>
  <c r="A1781" i="19"/>
  <c r="H1780" i="19"/>
  <c r="A1780" i="19"/>
  <c r="H1779" i="19"/>
  <c r="A1779" i="19"/>
  <c r="H1778" i="19"/>
  <c r="A1778" i="19"/>
  <c r="H1777" i="19"/>
  <c r="A1777" i="19"/>
  <c r="H1776" i="19"/>
  <c r="A1776" i="19"/>
  <c r="H1775" i="19"/>
  <c r="A1775" i="19"/>
  <c r="H1774" i="19"/>
  <c r="A1774" i="19"/>
  <c r="H1773" i="19"/>
  <c r="A1773" i="19"/>
  <c r="H1772" i="19"/>
  <c r="A1772" i="19"/>
  <c r="F26" i="2" s="1"/>
  <c r="H1771" i="19"/>
  <c r="A1771" i="19"/>
  <c r="D24" i="2"/>
  <c r="B24" i="2"/>
  <c r="F24" i="2" s="1"/>
  <c r="B25" i="2"/>
  <c r="F25" i="2" s="1"/>
  <c r="D23" i="2"/>
  <c r="B23" i="2"/>
  <c r="F23" i="2" s="1"/>
  <c r="D22" i="2"/>
  <c r="D21" i="2"/>
  <c r="D20" i="2"/>
  <c r="D19" i="2"/>
  <c r="D8" i="2"/>
  <c r="D9" i="2"/>
  <c r="D10" i="2"/>
  <c r="D11" i="2"/>
  <c r="D12" i="2"/>
  <c r="D13" i="2"/>
  <c r="D14" i="2"/>
  <c r="D15" i="2"/>
  <c r="D16" i="2"/>
  <c r="D17" i="2"/>
  <c r="D18" i="2"/>
  <c r="D7" i="2"/>
  <c r="B3" i="2"/>
  <c r="B4" i="2"/>
  <c r="F4" i="2" s="1"/>
  <c r="B5" i="2"/>
  <c r="B6" i="2"/>
  <c r="B7" i="2"/>
  <c r="F7" i="2" s="1"/>
  <c r="B8" i="2"/>
  <c r="F8" i="2" s="1"/>
  <c r="B9" i="2"/>
  <c r="F9" i="2" s="1"/>
  <c r="B10" i="2"/>
  <c r="B11" i="2"/>
  <c r="F11" i="2" s="1"/>
  <c r="B12" i="2"/>
  <c r="F12" i="2" s="1"/>
  <c r="B13" i="2"/>
  <c r="B14" i="2"/>
  <c r="B15" i="2"/>
  <c r="F15" i="2" s="1"/>
  <c r="B16" i="2"/>
  <c r="F16" i="2" s="1"/>
  <c r="B17" i="2"/>
  <c r="F17" i="2" s="1"/>
  <c r="B18" i="2"/>
  <c r="B19" i="2"/>
  <c r="F19" i="2" s="1"/>
  <c r="B20" i="2"/>
  <c r="F20" i="2" s="1"/>
  <c r="B21" i="2"/>
  <c r="B22" i="2"/>
  <c r="D2" i="2"/>
  <c r="D3" i="2"/>
  <c r="D4" i="2"/>
  <c r="D5" i="2"/>
  <c r="D6" i="2"/>
  <c r="F18" i="2" l="1"/>
  <c r="E12" i="2"/>
  <c r="E63" i="2"/>
  <c r="E62" i="2"/>
  <c r="E64" i="2"/>
  <c r="E61" i="2"/>
  <c r="E59" i="2"/>
  <c r="E60" i="2"/>
  <c r="E58" i="2"/>
  <c r="E55" i="2"/>
  <c r="E54" i="2"/>
  <c r="E56" i="2"/>
  <c r="E57" i="2"/>
  <c r="E53" i="2"/>
  <c r="E52" i="2"/>
  <c r="F34" i="2"/>
  <c r="F63" i="2"/>
  <c r="G63" i="2" s="1"/>
  <c r="F64" i="2"/>
  <c r="G64" i="2" s="1"/>
  <c r="F62" i="2"/>
  <c r="G62" i="2" s="1"/>
  <c r="F61" i="2"/>
  <c r="G61" i="2" s="1"/>
  <c r="F59" i="2"/>
  <c r="G59" i="2" s="1"/>
  <c r="F60" i="2"/>
  <c r="G60" i="2" s="1"/>
  <c r="F58" i="2"/>
  <c r="G58" i="2" s="1"/>
  <c r="F55" i="2"/>
  <c r="G55" i="2" s="1"/>
  <c r="F54" i="2"/>
  <c r="G54" i="2" s="1"/>
  <c r="F56" i="2"/>
  <c r="G56" i="2" s="1"/>
  <c r="F57" i="2"/>
  <c r="G57" i="2" s="1"/>
  <c r="F53" i="2"/>
  <c r="G53" i="2" s="1"/>
  <c r="F52" i="2"/>
  <c r="G52" i="2" s="1"/>
  <c r="F51" i="2"/>
  <c r="F50" i="2"/>
  <c r="F6" i="2"/>
  <c r="F46" i="2"/>
  <c r="F13" i="2"/>
  <c r="F45" i="2"/>
  <c r="F49" i="2"/>
  <c r="F5" i="2"/>
  <c r="F41" i="2"/>
  <c r="F10" i="2"/>
  <c r="F43" i="2"/>
  <c r="G12" i="2"/>
  <c r="E51" i="2"/>
  <c r="G51" i="2" s="1"/>
  <c r="E50" i="2"/>
  <c r="G50" i="2" s="1"/>
  <c r="E49" i="2"/>
  <c r="G49" i="2" s="1"/>
  <c r="E6" i="2"/>
  <c r="G6" i="2" s="1"/>
  <c r="E28" i="2"/>
  <c r="G28" i="2" s="1"/>
  <c r="E40" i="2"/>
  <c r="G40" i="2" s="1"/>
  <c r="E47" i="2"/>
  <c r="G47" i="2" s="1"/>
  <c r="E35" i="2"/>
  <c r="G35" i="2" s="1"/>
  <c r="E14" i="2"/>
  <c r="G14" i="2" s="1"/>
  <c r="E4" i="2"/>
  <c r="G4" i="2" s="1"/>
  <c r="E32" i="2"/>
  <c r="G32" i="2" s="1"/>
  <c r="E45" i="2"/>
  <c r="G45" i="2" s="1"/>
  <c r="E24" i="2"/>
  <c r="G24" i="2" s="1"/>
  <c r="E34" i="2"/>
  <c r="G34" i="2" s="1"/>
  <c r="E17" i="2"/>
  <c r="G17" i="2" s="1"/>
  <c r="E33" i="2"/>
  <c r="G33" i="2" s="1"/>
  <c r="E46" i="2"/>
  <c r="G46" i="2" s="1"/>
  <c r="E11" i="2"/>
  <c r="G11" i="2" s="1"/>
  <c r="E37" i="2"/>
  <c r="G37" i="2" s="1"/>
  <c r="E31" i="2"/>
  <c r="G31" i="2" s="1"/>
  <c r="E39" i="2"/>
  <c r="G39" i="2" s="1"/>
  <c r="E16" i="2"/>
  <c r="G16" i="2" s="1"/>
  <c r="E13" i="2"/>
  <c r="G13" i="2" s="1"/>
  <c r="E15" i="2"/>
  <c r="G15" i="2" s="1"/>
  <c r="E36" i="2"/>
  <c r="G36" i="2" s="1"/>
  <c r="E8" i="2"/>
  <c r="G8" i="2" s="1"/>
  <c r="E23" i="2"/>
  <c r="G23" i="2" s="1"/>
  <c r="E27" i="2"/>
  <c r="G27" i="2" s="1"/>
  <c r="E25" i="2"/>
  <c r="G25" i="2" s="1"/>
  <c r="E42" i="2"/>
  <c r="G42" i="2" s="1"/>
  <c r="E3" i="2"/>
  <c r="G3" i="2" s="1"/>
  <c r="E44" i="2"/>
  <c r="G44" i="2" s="1"/>
  <c r="E19" i="2"/>
  <c r="G19" i="2" s="1"/>
  <c r="E2" i="2"/>
  <c r="G2" i="2" s="1"/>
  <c r="E29" i="2"/>
  <c r="G29" i="2" s="1"/>
  <c r="E43" i="2"/>
  <c r="G43" i="2" s="1"/>
  <c r="E38" i="2"/>
  <c r="G38" i="2" s="1"/>
  <c r="E7" i="2"/>
  <c r="G7" i="2" s="1"/>
  <c r="E41" i="2"/>
  <c r="G41" i="2" s="1"/>
  <c r="E18" i="2"/>
  <c r="G18" i="2" s="1"/>
  <c r="E21" i="2"/>
  <c r="G21" i="2" s="1"/>
  <c r="E26" i="2"/>
  <c r="G26" i="2" s="1"/>
  <c r="E30" i="2"/>
  <c r="G30" i="2" s="1"/>
  <c r="E9" i="2"/>
  <c r="G9" i="2" s="1"/>
  <c r="E20" i="2"/>
  <c r="G20" i="2" s="1"/>
  <c r="E5" i="2"/>
  <c r="G5" i="2" s="1"/>
  <c r="E10" i="2"/>
  <c r="G10" i="2" s="1"/>
  <c r="E22" i="2"/>
  <c r="G22" i="2" s="1"/>
  <c r="E48" i="2"/>
  <c r="G4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Diane Berron</author>
  </authors>
  <commentList>
    <comment ref="H147" authorId="0" shapeId="0" xr:uid="{00000000-0006-0000-0400-000001000000}">
      <text>
        <r>
          <rPr>
            <b/>
            <sz val="11"/>
            <color indexed="81"/>
            <rFont val="Tahoma"/>
            <family val="2"/>
          </rPr>
          <t>Diane Berron:</t>
        </r>
        <r>
          <rPr>
            <sz val="11"/>
            <color indexed="81"/>
            <rFont val="Tahoma"/>
            <family val="2"/>
          </rPr>
          <t xml:space="preserve">
Data entry confirmed. 
Calculated average is 5.27%</t>
        </r>
      </text>
    </comment>
  </commentList>
</comments>
</file>

<file path=xl/sharedStrings.xml><?xml version="1.0" encoding="utf-8"?>
<sst xmlns="http://schemas.openxmlformats.org/spreadsheetml/2006/main" count="18616" uniqueCount="1703">
  <si>
    <t>Federal Funds Data</t>
  </si>
  <si>
    <t>DATE</t>
  </si>
  <si>
    <t>VOLUME
(US$BILLIONS)</t>
  </si>
  <si>
    <t>EFFR
(PERCENT)</t>
  </si>
  <si>
    <t>PERCENTILES
(PERCENT)</t>
  </si>
  <si>
    <t/>
  </si>
  <si>
    <t>TARGET RATE/RANGE
(PERCENT)</t>
  </si>
  <si>
    <t>INTRADAY
(PERCENT)</t>
  </si>
  <si>
    <t>STD. DEV.
(PERCENT)</t>
  </si>
  <si>
    <t>1ST</t>
  </si>
  <si>
    <t>25TH</t>
  </si>
  <si>
    <t>75TH</t>
  </si>
  <si>
    <t>99TH</t>
  </si>
  <si>
    <t>LOW</t>
  </si>
  <si>
    <t>HIGH</t>
  </si>
  <si>
    <t>2017-03-27</t>
  </si>
  <si>
    <t>84</t>
  </si>
  <si>
    <t>0.91</t>
  </si>
  <si>
    <t>0.89</t>
  </si>
  <si>
    <t>1.03</t>
  </si>
  <si>
    <t>0.75-1.00</t>
  </si>
  <si>
    <t>N/A</t>
  </si>
  <si>
    <t>2017-03-24</t>
  </si>
  <si>
    <t>85</t>
  </si>
  <si>
    <t>0.83</t>
  </si>
  <si>
    <t>1.05</t>
  </si>
  <si>
    <t>2017-03-23</t>
  </si>
  <si>
    <t>80</t>
  </si>
  <si>
    <t>0.85</t>
  </si>
  <si>
    <t>2017-03-22</t>
  </si>
  <si>
    <t>81</t>
  </si>
  <si>
    <t>0.80</t>
  </si>
  <si>
    <t>1.00</t>
  </si>
  <si>
    <t>2017-03-21</t>
  </si>
  <si>
    <t>83</t>
  </si>
  <si>
    <t>2017-03-20</t>
  </si>
  <si>
    <t>2017-03-17</t>
  </si>
  <si>
    <t>2017-03-16</t>
  </si>
  <si>
    <t>2017-03-15</t>
  </si>
  <si>
    <t>88</t>
  </si>
  <si>
    <t>0.66</t>
  </si>
  <si>
    <t>0.55</t>
  </si>
  <si>
    <t>0.67</t>
  </si>
  <si>
    <t>0.50-0.75</t>
  </si>
  <si>
    <t>2017-03-14</t>
  </si>
  <si>
    <t>79</t>
  </si>
  <si>
    <t>0.60</t>
  </si>
  <si>
    <t>0.75</t>
  </si>
  <si>
    <t>2017-03-13</t>
  </si>
  <si>
    <t>2017-03-10</t>
  </si>
  <si>
    <t>0.58</t>
  </si>
  <si>
    <t>0.78</t>
  </si>
  <si>
    <t>2017-03-09</t>
  </si>
  <si>
    <t>86</t>
  </si>
  <si>
    <t>0.64</t>
  </si>
  <si>
    <t>2017-03-08</t>
  </si>
  <si>
    <t>2017-03-07</t>
  </si>
  <si>
    <t>0.62</t>
  </si>
  <si>
    <t>2017-03-06</t>
  </si>
  <si>
    <t>2017-03-03</t>
  </si>
  <si>
    <t>2017-03-02</t>
  </si>
  <si>
    <t>0.53</t>
  </si>
  <si>
    <t>2017-03-01</t>
  </si>
  <si>
    <t>2017-02-28</t>
  </si>
  <si>
    <t>0.57</t>
  </si>
  <si>
    <t>0.56</t>
  </si>
  <si>
    <t>2017-02-27</t>
  </si>
  <si>
    <t>2017-02-24</t>
  </si>
  <si>
    <t>87</t>
  </si>
  <si>
    <t>2017-02-23</t>
  </si>
  <si>
    <t>2017-02-22</t>
  </si>
  <si>
    <t>2017-02-21</t>
  </si>
  <si>
    <t>74</t>
  </si>
  <si>
    <t>2017-02-17</t>
  </si>
  <si>
    <t>82</t>
  </si>
  <si>
    <t>2017-02-16</t>
  </si>
  <si>
    <t>0.63</t>
  </si>
  <si>
    <t>2017-02-15</t>
  </si>
  <si>
    <t>2017-02-14</t>
  </si>
  <si>
    <t>73</t>
  </si>
  <si>
    <t>2017-02-13</t>
  </si>
  <si>
    <t>75</t>
  </si>
  <si>
    <t>2017-02-10</t>
  </si>
  <si>
    <t>78</t>
  </si>
  <si>
    <t>2017-02-09</t>
  </si>
  <si>
    <t>76</t>
  </si>
  <si>
    <t>2017-02-08</t>
  </si>
  <si>
    <t>2017-02-07</t>
  </si>
  <si>
    <t>2017-02-06</t>
  </si>
  <si>
    <t>2017-02-03</t>
  </si>
  <si>
    <t>2017-02-02</t>
  </si>
  <si>
    <t>2017-02-01</t>
  </si>
  <si>
    <t>2017-01-31</t>
  </si>
  <si>
    <t>2017-01-30</t>
  </si>
  <si>
    <t>71</t>
  </si>
  <si>
    <t>0.65</t>
  </si>
  <si>
    <t>2017-01-27</t>
  </si>
  <si>
    <t>77</t>
  </si>
  <si>
    <t>2017-01-26</t>
  </si>
  <si>
    <t>2017-01-25</t>
  </si>
  <si>
    <t>72</t>
  </si>
  <si>
    <t>0.68</t>
  </si>
  <si>
    <t>2017-01-24</t>
  </si>
  <si>
    <t>66</t>
  </si>
  <si>
    <t>2017-01-23</t>
  </si>
  <si>
    <t>64</t>
  </si>
  <si>
    <t>0.81</t>
  </si>
  <si>
    <t>2017-01-20</t>
  </si>
  <si>
    <t>70</t>
  </si>
  <si>
    <t>2017-01-19</t>
  </si>
  <si>
    <t>68</t>
  </si>
  <si>
    <t>2017-01-18</t>
  </si>
  <si>
    <t>69</t>
  </si>
  <si>
    <t>2017-01-17</t>
  </si>
  <si>
    <t>2017-01-13</t>
  </si>
  <si>
    <t>2017-01-12</t>
  </si>
  <si>
    <t>0.50</t>
  </si>
  <si>
    <t>2017-01-11</t>
  </si>
  <si>
    <t>2017-01-10</t>
  </si>
  <si>
    <t>2017-01-09</t>
  </si>
  <si>
    <t>2017-01-06</t>
  </si>
  <si>
    <t>2017-01-05</t>
  </si>
  <si>
    <t>2017-01-04</t>
  </si>
  <si>
    <t>2017-01-03</t>
  </si>
  <si>
    <t>2016-12-30</t>
  </si>
  <si>
    <t>48</t>
  </si>
  <si>
    <t>0.52</t>
  </si>
  <si>
    <t>0.82</t>
  </si>
  <si>
    <t>2016-12-29</t>
  </si>
  <si>
    <t>2016-12-28</t>
  </si>
  <si>
    <t>0.54</t>
  </si>
  <si>
    <t>2016-12-27</t>
  </si>
  <si>
    <t>2016-12-23</t>
  </si>
  <si>
    <t>2016-12-22</t>
  </si>
  <si>
    <t>2016-12-21</t>
  </si>
  <si>
    <t>2016-12-20</t>
  </si>
  <si>
    <t>2016-12-19</t>
  </si>
  <si>
    <t>2016-12-16</t>
  </si>
  <si>
    <t>0.59</t>
  </si>
  <si>
    <t>2016-12-15</t>
  </si>
  <si>
    <t>0.41</t>
  </si>
  <si>
    <t>2016-12-14</t>
  </si>
  <si>
    <t>0.30</t>
  </si>
  <si>
    <t>0.25-0.50</t>
  </si>
  <si>
    <t>2016-12-13</t>
  </si>
  <si>
    <t>0.34</t>
  </si>
  <si>
    <t>2016-12-12</t>
  </si>
  <si>
    <t>2016-12-09</t>
  </si>
  <si>
    <t>2016-12-08</t>
  </si>
  <si>
    <t>2016-12-07</t>
  </si>
  <si>
    <t>2016-12-06</t>
  </si>
  <si>
    <t>2016-12-05</t>
  </si>
  <si>
    <t>2016-12-02</t>
  </si>
  <si>
    <t>0.25</t>
  </si>
  <si>
    <t>0.49</t>
  </si>
  <si>
    <t>2016-12-01</t>
  </si>
  <si>
    <t>2016-11-30</t>
  </si>
  <si>
    <t>0.31</t>
  </si>
  <si>
    <t>0.28</t>
  </si>
  <si>
    <t>0.32</t>
  </si>
  <si>
    <t>2016-11-29</t>
  </si>
  <si>
    <t>2016-11-28</t>
  </si>
  <si>
    <t>0.36</t>
  </si>
  <si>
    <t>2016-11-25</t>
  </si>
  <si>
    <t>2016-11-23</t>
  </si>
  <si>
    <t>2016-11-22</t>
  </si>
  <si>
    <t>2016-11-21</t>
  </si>
  <si>
    <t>2016-11-18</t>
  </si>
  <si>
    <t>2016-11-17</t>
  </si>
  <si>
    <t>2016-11-16</t>
  </si>
  <si>
    <t>2016-11-15</t>
  </si>
  <si>
    <t>2016-11-14</t>
  </si>
  <si>
    <t>59</t>
  </si>
  <si>
    <t>0.40</t>
  </si>
  <si>
    <t>2016-11-10</t>
  </si>
  <si>
    <t>2016-11-09</t>
  </si>
  <si>
    <t>65</t>
  </si>
  <si>
    <t>2016-11-08</t>
  </si>
  <si>
    <t>61</t>
  </si>
  <si>
    <t>2016-11-07</t>
  </si>
  <si>
    <t>62</t>
  </si>
  <si>
    <t>2016-11-04</t>
  </si>
  <si>
    <t>2016-11-03</t>
  </si>
  <si>
    <t>63</t>
  </si>
  <si>
    <t>2016-11-02</t>
  </si>
  <si>
    <t>67</t>
  </si>
  <si>
    <t>2016-11-01</t>
  </si>
  <si>
    <t>2016-10-31</t>
  </si>
  <si>
    <t>2016-10-28</t>
  </si>
  <si>
    <t>2016-10-27</t>
  </si>
  <si>
    <t>0.26</t>
  </si>
  <si>
    <t>2016-10-26</t>
  </si>
  <si>
    <t>2016-10-25</t>
  </si>
  <si>
    <t>2016-10-24</t>
  </si>
  <si>
    <t>2016-10-21</t>
  </si>
  <si>
    <t>2016-10-20</t>
  </si>
  <si>
    <t>2016-10-19</t>
  </si>
  <si>
    <t>2016-10-18</t>
  </si>
  <si>
    <t>2016-10-17</t>
  </si>
  <si>
    <t>2016-10-14</t>
  </si>
  <si>
    <t>2016-10-13</t>
  </si>
  <si>
    <t>2016-10-12</t>
  </si>
  <si>
    <t>2016-10-11</t>
  </si>
  <si>
    <t>2016-10-07</t>
  </si>
  <si>
    <t>2016-10-06</t>
  </si>
  <si>
    <t>2016-10-05</t>
  </si>
  <si>
    <t>2016-10-04</t>
  </si>
  <si>
    <t>2016-10-03</t>
  </si>
  <si>
    <t>2016-09-30</t>
  </si>
  <si>
    <t>58</t>
  </si>
  <si>
    <t>0.29</t>
  </si>
  <si>
    <t>2016-09-29</t>
  </si>
  <si>
    <t>2016-09-28</t>
  </si>
  <si>
    <t>2016-09-27</t>
  </si>
  <si>
    <t>0.35</t>
  </si>
  <si>
    <t>2016-09-26</t>
  </si>
  <si>
    <t>2016-09-23</t>
  </si>
  <si>
    <t>2016-09-22</t>
  </si>
  <si>
    <t>2016-09-21</t>
  </si>
  <si>
    <t>2016-09-20</t>
  </si>
  <si>
    <t>57</t>
  </si>
  <si>
    <t>2016-09-19</t>
  </si>
  <si>
    <t>2016-09-16</t>
  </si>
  <si>
    <t>60</t>
  </si>
  <si>
    <t>2016-09-15</t>
  </si>
  <si>
    <t>2016-09-14</t>
  </si>
  <si>
    <t>2016-09-13</t>
  </si>
  <si>
    <t>2016-09-12</t>
  </si>
  <si>
    <t>2016-09-09</t>
  </si>
  <si>
    <t>0.27</t>
  </si>
  <si>
    <t>2016-09-08</t>
  </si>
  <si>
    <t>2016-09-07</t>
  </si>
  <si>
    <t>2016-09-06</t>
  </si>
  <si>
    <t>2016-09-02</t>
  </si>
  <si>
    <t>2016-09-01</t>
  </si>
  <si>
    <t>2016-08-31</t>
  </si>
  <si>
    <t>0.19</t>
  </si>
  <si>
    <t>2016-08-30</t>
  </si>
  <si>
    <t>2016-08-29</t>
  </si>
  <si>
    <t>2016-08-26</t>
  </si>
  <si>
    <t>2016-08-25</t>
  </si>
  <si>
    <t>2016-08-24</t>
  </si>
  <si>
    <t>2016-08-23</t>
  </si>
  <si>
    <t>2016-08-22</t>
  </si>
  <si>
    <t>2016-08-19</t>
  </si>
  <si>
    <t>2016-08-18</t>
  </si>
  <si>
    <t>2016-08-17</t>
  </si>
  <si>
    <t>2016-08-16</t>
  </si>
  <si>
    <t>2016-08-15</t>
  </si>
  <si>
    <t>2016-08-12</t>
  </si>
  <si>
    <t>2016-08-11</t>
  </si>
  <si>
    <t>2016-08-10</t>
  </si>
  <si>
    <t>2016-08-09</t>
  </si>
  <si>
    <t>2016-08-08</t>
  </si>
  <si>
    <t>2016-08-05</t>
  </si>
  <si>
    <t>0.38</t>
  </si>
  <si>
    <t>0.51</t>
  </si>
  <si>
    <t>2016-08-04</t>
  </si>
  <si>
    <t>2016-08-03</t>
  </si>
  <si>
    <t>2016-08-02</t>
  </si>
  <si>
    <t>2016-08-01</t>
  </si>
  <si>
    <t>2016-07-29</t>
  </si>
  <si>
    <t>0.20</t>
  </si>
  <si>
    <t>2016-07-28</t>
  </si>
  <si>
    <t>2016-07-27</t>
  </si>
  <si>
    <t>0.33</t>
  </si>
  <si>
    <t>2016-07-26</t>
  </si>
  <si>
    <t>2016-07-25</t>
  </si>
  <si>
    <t>2016-07-22</t>
  </si>
  <si>
    <t>2016-07-21</t>
  </si>
  <si>
    <t>2016-07-20</t>
  </si>
  <si>
    <t>2016-07-19</t>
  </si>
  <si>
    <t>2016-07-18</t>
  </si>
  <si>
    <t>2016-07-15</t>
  </si>
  <si>
    <t>2016-07-14</t>
  </si>
  <si>
    <t>2016-07-13</t>
  </si>
  <si>
    <t>2016-07-12</t>
  </si>
  <si>
    <t>2016-07-11</t>
  </si>
  <si>
    <t>2016-07-08</t>
  </si>
  <si>
    <t>0.37</t>
  </si>
  <si>
    <t>2016-07-07</t>
  </si>
  <si>
    <t>2016-07-06</t>
  </si>
  <si>
    <t>2016-07-05</t>
  </si>
  <si>
    <t>2016-07-01</t>
  </si>
  <si>
    <t>2016-06-30</t>
  </si>
  <si>
    <t>46</t>
  </si>
  <si>
    <t>2016-06-29</t>
  </si>
  <si>
    <t>0.39</t>
  </si>
  <si>
    <t>0.42</t>
  </si>
  <si>
    <t>2016-06-28</t>
  </si>
  <si>
    <t>2016-06-27</t>
  </si>
  <si>
    <t>2016-06-24</t>
  </si>
  <si>
    <t>2016-06-23</t>
  </si>
  <si>
    <t>2016-06-22</t>
  </si>
  <si>
    <t>2016-06-21</t>
  </si>
  <si>
    <t>2016-06-20</t>
  </si>
  <si>
    <t>2016-06-17</t>
  </si>
  <si>
    <t>2016-06-16</t>
  </si>
  <si>
    <t>2016-06-15</t>
  </si>
  <si>
    <t>2016-06-14</t>
  </si>
  <si>
    <t>2016-06-13</t>
  </si>
  <si>
    <t>2016-06-10</t>
  </si>
  <si>
    <t>2016-06-09</t>
  </si>
  <si>
    <t>2016-06-08</t>
  </si>
  <si>
    <t>2016-06-07</t>
  </si>
  <si>
    <t>2016-06-06</t>
  </si>
  <si>
    <t>2016-06-03</t>
  </si>
  <si>
    <t>2016-06-02</t>
  </si>
  <si>
    <t>2016-06-01</t>
  </si>
  <si>
    <t>2016-05-31</t>
  </si>
  <si>
    <t>2016-05-27</t>
  </si>
  <si>
    <t>2016-05-26</t>
  </si>
  <si>
    <t>2016-05-25</t>
  </si>
  <si>
    <t>2016-05-24</t>
  </si>
  <si>
    <t>2016-05-23</t>
  </si>
  <si>
    <t>2016-05-20</t>
  </si>
  <si>
    <t>2016-05-19</t>
  </si>
  <si>
    <t>2016-05-18</t>
  </si>
  <si>
    <t>2016-05-17</t>
  </si>
  <si>
    <t>2016-05-16</t>
  </si>
  <si>
    <t>2016-05-13</t>
  </si>
  <si>
    <t>2016-05-12</t>
  </si>
  <si>
    <t>2016-05-11</t>
  </si>
  <si>
    <t>2016-05-10</t>
  </si>
  <si>
    <t>2016-05-09</t>
  </si>
  <si>
    <t>2016-05-06</t>
  </si>
  <si>
    <t>2016-05-05</t>
  </si>
  <si>
    <t>2016-05-04</t>
  </si>
  <si>
    <t>2016-05-03</t>
  </si>
  <si>
    <t>2016-05-02</t>
  </si>
  <si>
    <t>2016-04-29</t>
  </si>
  <si>
    <t>2016-04-28</t>
  </si>
  <si>
    <t>2016-04-27</t>
  </si>
  <si>
    <t>2016-04-26</t>
  </si>
  <si>
    <t>54</t>
  </si>
  <si>
    <t>2016-04-25</t>
  </si>
  <si>
    <t>2016-04-22</t>
  </si>
  <si>
    <t>2016-04-21</t>
  </si>
  <si>
    <t>2016-04-20</t>
  </si>
  <si>
    <t>2016-04-19</t>
  </si>
  <si>
    <t>2016-04-18</t>
  </si>
  <si>
    <t>2016-04-15</t>
  </si>
  <si>
    <t>2016-04-14</t>
  </si>
  <si>
    <t>2016-04-13</t>
  </si>
  <si>
    <t>2016-04-12</t>
  </si>
  <si>
    <t>2016-04-11</t>
  </si>
  <si>
    <t>2016-04-08</t>
  </si>
  <si>
    <t>2016-04-07</t>
  </si>
  <si>
    <t>2016-04-06</t>
  </si>
  <si>
    <t>2016-04-05</t>
  </si>
  <si>
    <t>2016-04-04</t>
  </si>
  <si>
    <t>2016-04-01</t>
  </si>
  <si>
    <t>2016-03-31</t>
  </si>
  <si>
    <t>50</t>
  </si>
  <si>
    <t>2016-03-30</t>
  </si>
  <si>
    <t>2016-03-29</t>
  </si>
  <si>
    <t>2016-03-28</t>
  </si>
  <si>
    <t>2016-03-25</t>
  </si>
  <si>
    <t>2016-03-24</t>
  </si>
  <si>
    <t>2016-03-23</t>
  </si>
  <si>
    <t>2016-03-22</t>
  </si>
  <si>
    <t>2016-03-21</t>
  </si>
  <si>
    <t>2016-03-18</t>
  </si>
  <si>
    <t>2016-03-17</t>
  </si>
  <si>
    <t>2016-03-16</t>
  </si>
  <si>
    <t>2016-03-15</t>
  </si>
  <si>
    <t>2016-03-14</t>
  </si>
  <si>
    <t>2016-03-11</t>
  </si>
  <si>
    <t>2016-03-10</t>
  </si>
  <si>
    <t>2016-03-09</t>
  </si>
  <si>
    <t>2016-03-08</t>
  </si>
  <si>
    <t>2016-03-07</t>
  </si>
  <si>
    <t>2016-03-04</t>
  </si>
  <si>
    <t>2016-03-03</t>
  </si>
  <si>
    <t>2016-03-02</t>
  </si>
  <si>
    <t>0.45</t>
  </si>
  <si>
    <t>2016-03-01</t>
  </si>
  <si>
    <t>2016-02-29</t>
  </si>
  <si>
    <t>0.05</t>
  </si>
  <si>
    <t>2016-02-26</t>
  </si>
  <si>
    <t>0.04</t>
  </si>
  <si>
    <t>2016-02-25</t>
  </si>
  <si>
    <t>0.03</t>
  </si>
  <si>
    <t>2016-02-24</t>
  </si>
  <si>
    <t>2016-02-23</t>
  </si>
  <si>
    <t>2016-02-22</t>
  </si>
  <si>
    <t>2016-02-19</t>
  </si>
  <si>
    <t>2016-02-18</t>
  </si>
  <si>
    <t>2016-02-17</t>
  </si>
  <si>
    <t>2016-02-16</t>
  </si>
  <si>
    <t>2016-02-12</t>
  </si>
  <si>
    <t>2016-02-11</t>
  </si>
  <si>
    <t>2016-02-10</t>
  </si>
  <si>
    <t>2016-02-09</t>
  </si>
  <si>
    <t>2016-02-08</t>
  </si>
  <si>
    <t>2016-02-05</t>
  </si>
  <si>
    <t>2016-02-04</t>
  </si>
  <si>
    <t>2016-02-03</t>
  </si>
  <si>
    <t>2016-02-02</t>
  </si>
  <si>
    <t>2016-02-01</t>
  </si>
  <si>
    <t>2016-01-29</t>
  </si>
  <si>
    <t>0.07</t>
  </si>
  <si>
    <t>2016-01-28</t>
  </si>
  <si>
    <t>2016-01-27</t>
  </si>
  <si>
    <t>2016-01-26</t>
  </si>
  <si>
    <t>2016-01-25</t>
  </si>
  <si>
    <t>2016-01-22</t>
  </si>
  <si>
    <t>2016-01-21</t>
  </si>
  <si>
    <t>2016-01-20</t>
  </si>
  <si>
    <t>2016-01-19</t>
  </si>
  <si>
    <t>2016-01-15</t>
  </si>
  <si>
    <t>2016-01-14</t>
  </si>
  <si>
    <t>2016-01-13</t>
  </si>
  <si>
    <t>2016-01-12</t>
  </si>
  <si>
    <t>2016-01-11</t>
  </si>
  <si>
    <t>0.22</t>
  </si>
  <si>
    <t>2016-01-08</t>
  </si>
  <si>
    <t>2016-01-07</t>
  </si>
  <si>
    <t>2016-01-06</t>
  </si>
  <si>
    <t>2016-01-05</t>
  </si>
  <si>
    <t>2016-01-04</t>
  </si>
  <si>
    <t>2015-12-31</t>
  </si>
  <si>
    <t>0.08</t>
  </si>
  <si>
    <t>0.10</t>
  </si>
  <si>
    <t>2015-12-30</t>
  </si>
  <si>
    <t>2015-12-29</t>
  </si>
  <si>
    <t>2015-12-28</t>
  </si>
  <si>
    <t>2015-12-24</t>
  </si>
  <si>
    <t>0.88</t>
  </si>
  <si>
    <t>2015-12-23</t>
  </si>
  <si>
    <t>2015-12-22</t>
  </si>
  <si>
    <t>2015-12-21</t>
  </si>
  <si>
    <t>2015-12-18</t>
  </si>
  <si>
    <t>2015-12-17</t>
  </si>
  <si>
    <t>2015-12-16</t>
  </si>
  <si>
    <t>0.15</t>
  </si>
  <si>
    <t>0.00-0.25</t>
  </si>
  <si>
    <t>2015-12-15</t>
  </si>
  <si>
    <t>0.09</t>
  </si>
  <si>
    <t>2015-12-14</t>
  </si>
  <si>
    <t>2015-12-11</t>
  </si>
  <si>
    <t>0.14</t>
  </si>
  <si>
    <t>2015-12-10</t>
  </si>
  <si>
    <t>2015-12-09</t>
  </si>
  <si>
    <t>0.06</t>
  </si>
  <si>
    <t>2015-12-08</t>
  </si>
  <si>
    <t>0.13</t>
  </si>
  <si>
    <t>2015-12-07</t>
  </si>
  <si>
    <t>2015-12-04</t>
  </si>
  <si>
    <t>2015-12-03</t>
  </si>
  <si>
    <t>2015-12-02</t>
  </si>
  <si>
    <t>2015-12-01</t>
  </si>
  <si>
    <t>2015-11-30</t>
  </si>
  <si>
    <t>2015-11-27</t>
  </si>
  <si>
    <t>0.12</t>
  </si>
  <si>
    <t>0.02</t>
  </si>
  <si>
    <t>2015-11-25</t>
  </si>
  <si>
    <t>2015-11-24</t>
  </si>
  <si>
    <t>2015-11-23</t>
  </si>
  <si>
    <t>2015-11-20</t>
  </si>
  <si>
    <t>2015-11-19</t>
  </si>
  <si>
    <t>2015-11-18</t>
  </si>
  <si>
    <t>2015-11-17</t>
  </si>
  <si>
    <t>2015-11-16</t>
  </si>
  <si>
    <t>2015-11-13</t>
  </si>
  <si>
    <t>2015-11-12</t>
  </si>
  <si>
    <t>2015-11-10</t>
  </si>
  <si>
    <t>2015-11-09</t>
  </si>
  <si>
    <t>2015-11-06</t>
  </si>
  <si>
    <t>2015-11-05</t>
  </si>
  <si>
    <t>2015-11-04</t>
  </si>
  <si>
    <t>2015-11-03</t>
  </si>
  <si>
    <t>2015-11-02</t>
  </si>
  <si>
    <t>2015-10-30</t>
  </si>
  <si>
    <t>2015-10-29</t>
  </si>
  <si>
    <t>2015-10-28</t>
  </si>
  <si>
    <t>2015-10-27</t>
  </si>
  <si>
    <t>2015-10-26</t>
  </si>
  <si>
    <t>2015-10-23</t>
  </si>
  <si>
    <t>2015-10-22</t>
  </si>
  <si>
    <t>2015-10-21</t>
  </si>
  <si>
    <t>2015-10-20</t>
  </si>
  <si>
    <t>2015-10-19</t>
  </si>
  <si>
    <t>2015-10-16</t>
  </si>
  <si>
    <t>2015-10-15</t>
  </si>
  <si>
    <t>2015-10-14</t>
  </si>
  <si>
    <t>2015-10-13</t>
  </si>
  <si>
    <t>2015-10-09</t>
  </si>
  <si>
    <t>2015-10-08</t>
  </si>
  <si>
    <t>2015-10-07</t>
  </si>
  <si>
    <t>2015-10-06</t>
  </si>
  <si>
    <t>2015-10-05</t>
  </si>
  <si>
    <t>2015-10-02</t>
  </si>
  <si>
    <t>2015-10-01</t>
  </si>
  <si>
    <t>2015-09-30</t>
  </si>
  <si>
    <t>2015-09-29</t>
  </si>
  <si>
    <t>2015-09-28</t>
  </si>
  <si>
    <t>2015-09-25</t>
  </si>
  <si>
    <t>2015-09-24</t>
  </si>
  <si>
    <t>2015-09-23</t>
  </si>
  <si>
    <t>2015-09-22</t>
  </si>
  <si>
    <t>2015-09-21</t>
  </si>
  <si>
    <t>2015-09-18</t>
  </si>
  <si>
    <t>2015-09-17</t>
  </si>
  <si>
    <t>2015-09-16</t>
  </si>
  <si>
    <t>2015-09-15</t>
  </si>
  <si>
    <t>2015-09-14</t>
  </si>
  <si>
    <t>2015-09-11</t>
  </si>
  <si>
    <t>2015-09-10</t>
  </si>
  <si>
    <t>2015-09-09</t>
  </si>
  <si>
    <t>2015-09-08</t>
  </si>
  <si>
    <t>2015-09-04</t>
  </si>
  <si>
    <t>2015-09-03</t>
  </si>
  <si>
    <t>2015-09-02</t>
  </si>
  <si>
    <t>2015-09-01</t>
  </si>
  <si>
    <t>2015-08-31</t>
  </si>
  <si>
    <t>2015-08-28</t>
  </si>
  <si>
    <t>2015-08-27</t>
  </si>
  <si>
    <t>2015-08-26</t>
  </si>
  <si>
    <t>2015-08-25</t>
  </si>
  <si>
    <t>2015-08-24</t>
  </si>
  <si>
    <t>2015-08-21</t>
  </si>
  <si>
    <t>2015-08-20</t>
  </si>
  <si>
    <t>2015-08-19</t>
  </si>
  <si>
    <t>2015-08-18</t>
  </si>
  <si>
    <t>2015-08-17</t>
  </si>
  <si>
    <t>2015-08-14</t>
  </si>
  <si>
    <t>2015-08-13</t>
  </si>
  <si>
    <t>2015-08-12</t>
  </si>
  <si>
    <t>2015-08-11</t>
  </si>
  <si>
    <t>2015-08-10</t>
  </si>
  <si>
    <t>2015-08-07</t>
  </si>
  <si>
    <t>2015-08-06</t>
  </si>
  <si>
    <t>2015-08-05</t>
  </si>
  <si>
    <t>2015-08-04</t>
  </si>
  <si>
    <t>2015-08-03</t>
  </si>
  <si>
    <t>2015-07-31</t>
  </si>
  <si>
    <t>2015-07-30</t>
  </si>
  <si>
    <t>2015-07-29</t>
  </si>
  <si>
    <t>2015-07-28</t>
  </si>
  <si>
    <t>2015-07-27</t>
  </si>
  <si>
    <t>2015-07-24</t>
  </si>
  <si>
    <t>2015-07-23</t>
  </si>
  <si>
    <t>2015-07-22</t>
  </si>
  <si>
    <t>2015-07-21</t>
  </si>
  <si>
    <t>2015-07-20</t>
  </si>
  <si>
    <t>2015-07-17</t>
  </si>
  <si>
    <t>2015-07-16</t>
  </si>
  <si>
    <t>2015-07-15</t>
  </si>
  <si>
    <t>2015-07-14</t>
  </si>
  <si>
    <t>2015-07-13</t>
  </si>
  <si>
    <t>2015-07-10</t>
  </si>
  <si>
    <t>2015-07-09</t>
  </si>
  <si>
    <t>2015-07-08</t>
  </si>
  <si>
    <t>2015-07-07</t>
  </si>
  <si>
    <t>0.01</t>
  </si>
  <si>
    <t>2015-07-06</t>
  </si>
  <si>
    <t>2015-07-03</t>
  </si>
  <si>
    <t>2015-07-02</t>
  </si>
  <si>
    <t>2015-07-01</t>
  </si>
  <si>
    <t>Target FFRR</t>
  </si>
  <si>
    <t>Download Page</t>
  </si>
  <si>
    <t>Series Description</t>
  </si>
  <si>
    <t>Market yield on U.S. Treasury securities at 30-year   constant maturity, quoted on investment basis</t>
  </si>
  <si>
    <t>Unit:</t>
  </si>
  <si>
    <t>Percent:_Per_Year</t>
  </si>
  <si>
    <t>Multiplier:</t>
  </si>
  <si>
    <t>Currency:</t>
  </si>
  <si>
    <t>NA</t>
  </si>
  <si>
    <t>Unique Identifier:</t>
  </si>
  <si>
    <t>H15/H15/RIFLGFCY30_N.B</t>
  </si>
  <si>
    <t>Time Period</t>
  </si>
  <si>
    <t>RIFLGFCY30_N.B</t>
  </si>
  <si>
    <t>ND</t>
  </si>
  <si>
    <t>2015-09-07</t>
  </si>
  <si>
    <t>2015-10-12</t>
  </si>
  <si>
    <t>2015-11-11</t>
  </si>
  <si>
    <t>2015-11-26</t>
  </si>
  <si>
    <t>2015-12-25</t>
  </si>
  <si>
    <t>2016-01-01</t>
  </si>
  <si>
    <t>2016-01-18</t>
  </si>
  <si>
    <t>2016-02-15</t>
  </si>
  <si>
    <t>2016-05-30</t>
  </si>
  <si>
    <t>2016-07-04</t>
  </si>
  <si>
    <t>2016-09-05</t>
  </si>
  <si>
    <t>2016-10-10</t>
  </si>
  <si>
    <t>2016-11-11</t>
  </si>
  <si>
    <t>2016-11-24</t>
  </si>
  <si>
    <t>2016-12-26</t>
  </si>
  <si>
    <t>2017-01-02</t>
  </si>
  <si>
    <t>2017-01-16</t>
  </si>
  <si>
    <t>2017-02-20</t>
  </si>
  <si>
    <t>YearMo</t>
  </si>
  <si>
    <t>Treasury Yield</t>
  </si>
  <si>
    <t>Source:</t>
  </si>
  <si>
    <t>Aaa</t>
  </si>
  <si>
    <t>Aa</t>
  </si>
  <si>
    <t>A</t>
  </si>
  <si>
    <t>Baa</t>
  </si>
  <si>
    <t>Avg</t>
  </si>
  <si>
    <t>A-Rated Utility Bond</t>
  </si>
  <si>
    <t>Month</t>
  </si>
  <si>
    <t>Target Federal Funds Rate Range Midpoint</t>
  </si>
  <si>
    <t>Spread</t>
  </si>
  <si>
    <t>https://credittrends.moodys.com/</t>
  </si>
  <si>
    <t>PUBLIC UTILITY BOND YIELDS</t>
  </si>
  <si>
    <t>CORPORATE BOND YIELDS</t>
  </si>
  <si>
    <t>Date</t>
  </si>
  <si>
    <t>check</t>
  </si>
  <si>
    <t>2017-04-07</t>
  </si>
  <si>
    <t>2017-04-06</t>
  </si>
  <si>
    <t>2017-04-05</t>
  </si>
  <si>
    <t>0.97</t>
  </si>
  <si>
    <t>2017-04-04</t>
  </si>
  <si>
    <t>2017-04-03</t>
  </si>
  <si>
    <t>0.77</t>
  </si>
  <si>
    <t>2017-03-31</t>
  </si>
  <si>
    <t>2017-03-30</t>
  </si>
  <si>
    <t>2017-03-29</t>
  </si>
  <si>
    <t>2017-03-28</t>
  </si>
  <si>
    <t>Sources:</t>
  </si>
  <si>
    <t>Federal Reserve Bank of New York, https://apps.newyorkfed.org/markets/autorates/fed-funds-search-page</t>
  </si>
  <si>
    <t>Moody's Credit Trends, https://credittrends.moodys.com/</t>
  </si>
  <si>
    <t>Board of Governors of the Federal Reserve System, https://www.federalreserve.gov/datadownload/</t>
  </si>
  <si>
    <t>→</t>
  </si>
  <si>
    <t>Fed FFR Actions:</t>
  </si>
  <si>
    <t>2017-06-19</t>
  </si>
  <si>
    <t>1.16</t>
  </si>
  <si>
    <t>1.15</t>
  </si>
  <si>
    <t>1.17</t>
  </si>
  <si>
    <t>1.25</t>
  </si>
  <si>
    <t>1.00-1.25</t>
  </si>
  <si>
    <t>2017-06-16</t>
  </si>
  <si>
    <t>2017-06-15</t>
  </si>
  <si>
    <t>1.22</t>
  </si>
  <si>
    <t>2017-06-14</t>
  </si>
  <si>
    <t>0.92</t>
  </si>
  <si>
    <t>2017-06-13</t>
  </si>
  <si>
    <t>0.90</t>
  </si>
  <si>
    <t>2017-06-12</t>
  </si>
  <si>
    <t>2017-06-09</t>
  </si>
  <si>
    <t>2017-06-08</t>
  </si>
  <si>
    <t>2017-06-07</t>
  </si>
  <si>
    <t>2017-06-06</t>
  </si>
  <si>
    <t>2017-06-05</t>
  </si>
  <si>
    <t>2017-06-02</t>
  </si>
  <si>
    <t>92</t>
  </si>
  <si>
    <t>2017-06-01</t>
  </si>
  <si>
    <t>2017-05-31[r]</t>
  </si>
  <si>
    <t>2017-05-30</t>
  </si>
  <si>
    <t>2017-05-26</t>
  </si>
  <si>
    <t>2017-05-25</t>
  </si>
  <si>
    <t>2017-05-24</t>
  </si>
  <si>
    <t>2017-05-23</t>
  </si>
  <si>
    <t>2017-05-22</t>
  </si>
  <si>
    <t>2017-05-19</t>
  </si>
  <si>
    <t>2017-05-18</t>
  </si>
  <si>
    <t>2017-05-17</t>
  </si>
  <si>
    <t>2017-05-16</t>
  </si>
  <si>
    <t>2017-05-15</t>
  </si>
  <si>
    <t>2017-05-12</t>
  </si>
  <si>
    <t>2017-05-11</t>
  </si>
  <si>
    <t>2017-05-10</t>
  </si>
  <si>
    <t>2017-05-09</t>
  </si>
  <si>
    <t>2017-05-08</t>
  </si>
  <si>
    <t>2017-05-05</t>
  </si>
  <si>
    <t>2017-05-04</t>
  </si>
  <si>
    <t>2017-05-03</t>
  </si>
  <si>
    <t>2017-05-02</t>
  </si>
  <si>
    <t>2017-05-01</t>
  </si>
  <si>
    <t>2017-04-28</t>
  </si>
  <si>
    <t>0.84</t>
  </si>
  <si>
    <t>1.06</t>
  </si>
  <si>
    <t>2017-04-27</t>
  </si>
  <si>
    <t>2017-04-26</t>
  </si>
  <si>
    <t>2017-04-25</t>
  </si>
  <si>
    <t>2017-04-24</t>
  </si>
  <si>
    <t>2017-04-21</t>
  </si>
  <si>
    <t>2017-04-20</t>
  </si>
  <si>
    <t>2017-04-19</t>
  </si>
  <si>
    <t>2017-04-18</t>
  </si>
  <si>
    <t>2017-04-17</t>
  </si>
  <si>
    <t>2017-04-14</t>
  </si>
  <si>
    <t>2017-04-13</t>
  </si>
  <si>
    <t>2017-04-12</t>
  </si>
  <si>
    <t>2017-04-11</t>
  </si>
  <si>
    <t>2017-04-10</t>
  </si>
  <si>
    <t>2017-05-29</t>
  </si>
  <si>
    <t>2017-05-31</t>
  </si>
  <si>
    <t>2017-06-20</t>
  </si>
  <si>
    <t>2017-06-21</t>
  </si>
  <si>
    <t>2017-06-22</t>
  </si>
  <si>
    <t>2017-06-23</t>
  </si>
  <si>
    <t>2017-06-26</t>
  </si>
  <si>
    <t>2017-06-27</t>
  </si>
  <si>
    <t>2017-06-28</t>
  </si>
  <si>
    <t>2017-06-29</t>
  </si>
  <si>
    <t>2017-06-30</t>
  </si>
  <si>
    <t>2017-07-03</t>
  </si>
  <si>
    <t>2017-07-04</t>
  </si>
  <si>
    <t>2017-07-05</t>
  </si>
  <si>
    <t>2017-07-06</t>
  </si>
  <si>
    <t>2017-07-07</t>
  </si>
  <si>
    <t>2017-07-10</t>
  </si>
  <si>
    <t>2017-07-11</t>
  </si>
  <si>
    <t>2017-07-12</t>
  </si>
  <si>
    <t>2017-07-13</t>
  </si>
  <si>
    <t>2017-07-14</t>
  </si>
  <si>
    <t>2017-07-17</t>
  </si>
  <si>
    <t>2017-07-18</t>
  </si>
  <si>
    <t>2017-07-19</t>
  </si>
  <si>
    <t>2017-07-20</t>
  </si>
  <si>
    <t>2017-07-21</t>
  </si>
  <si>
    <t>2017-07-24</t>
  </si>
  <si>
    <t>2017-07-25</t>
  </si>
  <si>
    <t>2017-07-26</t>
  </si>
  <si>
    <t>2017-07-27</t>
  </si>
  <si>
    <t>2017-07-28</t>
  </si>
  <si>
    <t>2017-07-31</t>
  </si>
  <si>
    <t>2017-08-01</t>
  </si>
  <si>
    <t>2017-08-02</t>
  </si>
  <si>
    <t>2017-08-03</t>
  </si>
  <si>
    <t>2017-08-04</t>
  </si>
  <si>
    <t>2017-08-07</t>
  </si>
  <si>
    <t>2017-08-08</t>
  </si>
  <si>
    <t>2017-08-09</t>
  </si>
  <si>
    <t>2017-08-10</t>
  </si>
  <si>
    <t>2017-08-11</t>
  </si>
  <si>
    <t>2017-08-14</t>
  </si>
  <si>
    <t>2017-08-15</t>
  </si>
  <si>
    <t>2017-08-16</t>
  </si>
  <si>
    <t>2017-08-17</t>
  </si>
  <si>
    <t>2017-08-18</t>
  </si>
  <si>
    <t>2017-08-21</t>
  </si>
  <si>
    <t>2017-08-22</t>
  </si>
  <si>
    <t>2017-08-23</t>
  </si>
  <si>
    <t>2017-08-24</t>
  </si>
  <si>
    <t>2017-08-25</t>
  </si>
  <si>
    <t>2017-08-28</t>
  </si>
  <si>
    <t>2017-08-29</t>
  </si>
  <si>
    <t>2017-08-30</t>
  </si>
  <si>
    <t>2017-08-31</t>
  </si>
  <si>
    <t>2017-09-01</t>
  </si>
  <si>
    <t>97</t>
  </si>
  <si>
    <t>91</t>
  </si>
  <si>
    <t>1.07</t>
  </si>
  <si>
    <t>1.08</t>
  </si>
  <si>
    <t>1.28</t>
  </si>
  <si>
    <t>95</t>
  </si>
  <si>
    <t>1.10</t>
  </si>
  <si>
    <t>1.14</t>
  </si>
  <si>
    <t>90</t>
  </si>
  <si>
    <t>93</t>
  </si>
  <si>
    <t>94</t>
  </si>
  <si>
    <t>101</t>
  </si>
  <si>
    <t>98</t>
  </si>
  <si>
    <t>96</t>
  </si>
  <si>
    <t>102</t>
  </si>
  <si>
    <t>106</t>
  </si>
  <si>
    <t>100</t>
  </si>
  <si>
    <t>1.04</t>
  </si>
  <si>
    <t>99</t>
  </si>
  <si>
    <t>89</t>
  </si>
  <si>
    <t>1.30</t>
  </si>
  <si>
    <t>1.31</t>
  </si>
  <si>
    <t>1.12</t>
  </si>
  <si>
    <t>1.02</t>
  </si>
  <si>
    <t>2017-09-04</t>
  </si>
  <si>
    <t>2017-09-05</t>
  </si>
  <si>
    <t>2017-09-06</t>
  </si>
  <si>
    <t>2017-09-07</t>
  </si>
  <si>
    <t>2017-09-08</t>
  </si>
  <si>
    <t>2017-09-11</t>
  </si>
  <si>
    <t>2017-09-12</t>
  </si>
  <si>
    <t>2017-09-13</t>
  </si>
  <si>
    <t>2017-09-14</t>
  </si>
  <si>
    <t>2017-09-15</t>
  </si>
  <si>
    <t>2017-09-18</t>
  </si>
  <si>
    <t>2017-09-19</t>
  </si>
  <si>
    <t>2017-09-20</t>
  </si>
  <si>
    <t>2017-09-21</t>
  </si>
  <si>
    <t>2017-09-22</t>
  </si>
  <si>
    <t>2017-09-25</t>
  </si>
  <si>
    <t>2017-09-26</t>
  </si>
  <si>
    <t>2017-09-27</t>
  </si>
  <si>
    <t>2017-09-28</t>
  </si>
  <si>
    <t>2017-09-29</t>
  </si>
  <si>
    <t>2017-10-02</t>
  </si>
  <si>
    <t>2017-10-03</t>
  </si>
  <si>
    <t>2017-10-04</t>
  </si>
  <si>
    <t>2017-10-05</t>
  </si>
  <si>
    <t>2017-10-06</t>
  </si>
  <si>
    <t>2017-10-09</t>
  </si>
  <si>
    <t>2017-10-10</t>
  </si>
  <si>
    <t>2017-10-11</t>
  </si>
  <si>
    <t>2017-10-12</t>
  </si>
  <si>
    <t>2017-10-13</t>
  </si>
  <si>
    <t>2017-10-16</t>
  </si>
  <si>
    <t>2017-10-17</t>
  </si>
  <si>
    <t>2017-10-18</t>
  </si>
  <si>
    <t>2017-10-19</t>
  </si>
  <si>
    <t>2017-10-20</t>
  </si>
  <si>
    <t>2017-10-23</t>
  </si>
  <si>
    <t>2017-10-24</t>
  </si>
  <si>
    <t>2017-10-25</t>
  </si>
  <si>
    <t>2017-10-26</t>
  </si>
  <si>
    <t>2017-10-27</t>
  </si>
  <si>
    <t>2017-10-30</t>
  </si>
  <si>
    <t>2017-10-31</t>
  </si>
  <si>
    <t>2017-11-01</t>
  </si>
  <si>
    <t>2017-11-02</t>
  </si>
  <si>
    <t>2017-11-03</t>
  </si>
  <si>
    <t>2017-11-06</t>
  </si>
  <si>
    <t>2017-11-07</t>
  </si>
  <si>
    <t>2017-11-08</t>
  </si>
  <si>
    <t>2017-11-09</t>
  </si>
  <si>
    <t>2017-11-10</t>
  </si>
  <si>
    <t>2017-11-13</t>
  </si>
  <si>
    <t>2017-11-14</t>
  </si>
  <si>
    <t>2017-11-15</t>
  </si>
  <si>
    <t>2017-11-16</t>
  </si>
  <si>
    <t>2017-11-17</t>
  </si>
  <si>
    <t>2017-11-20</t>
  </si>
  <si>
    <t>2017-11-21</t>
  </si>
  <si>
    <t>2017-11-22</t>
  </si>
  <si>
    <t>2017-11-23</t>
  </si>
  <si>
    <t>2017-11-24</t>
  </si>
  <si>
    <t>2017-11-27</t>
  </si>
  <si>
    <t>2017-11-28</t>
  </si>
  <si>
    <t>2017-11-29</t>
  </si>
  <si>
    <t>2017-11-30</t>
  </si>
  <si>
    <t>2017-12-01</t>
  </si>
  <si>
    <t>2017-12-04</t>
  </si>
  <si>
    <t>2017-12-05</t>
  </si>
  <si>
    <t>2017-12-06</t>
  </si>
  <si>
    <t>2017-12-07</t>
  </si>
  <si>
    <t>2017-12-08</t>
  </si>
  <si>
    <t>2017-12-11</t>
  </si>
  <si>
    <t>2017-12-13</t>
  </si>
  <si>
    <t>2017-12-12</t>
  </si>
  <si>
    <t>1.13</t>
  </si>
  <si>
    <t>1.11</t>
  </si>
  <si>
    <t>1.25-1.50</t>
  </si>
  <si>
    <t>2017-12-29</t>
  </si>
  <si>
    <t>1.33</t>
  </si>
  <si>
    <t>1.56</t>
  </si>
  <si>
    <t>2017-12-28</t>
  </si>
  <si>
    <t>1.42</t>
  </si>
  <si>
    <t>1.40</t>
  </si>
  <si>
    <t>1.41</t>
  </si>
  <si>
    <t>2017-12-27</t>
  </si>
  <si>
    <t>1.55</t>
  </si>
  <si>
    <t>2017-12-26</t>
  </si>
  <si>
    <t>1.39</t>
  </si>
  <si>
    <t>2017-12-22</t>
  </si>
  <si>
    <t>1.35</t>
  </si>
  <si>
    <t>1.50</t>
  </si>
  <si>
    <t>2017-12-21</t>
  </si>
  <si>
    <t>2017-12-20</t>
  </si>
  <si>
    <t>2017-12-19</t>
  </si>
  <si>
    <t>1.43</t>
  </si>
  <si>
    <t>1.53</t>
  </si>
  <si>
    <t>2017-12-18</t>
  </si>
  <si>
    <t>2017-12-15</t>
  </si>
  <si>
    <t>2017-12-14</t>
  </si>
  <si>
    <t>2017-12-25</t>
  </si>
  <si>
    <t>2018-01-01</t>
  </si>
  <si>
    <t>2018-01-02</t>
  </si>
  <si>
    <t>2018-01-03</t>
  </si>
  <si>
    <t>2018-01-04</t>
  </si>
  <si>
    <t>2018-01-05</t>
  </si>
  <si>
    <t>2018-01-08</t>
  </si>
  <si>
    <t>2018-01-09</t>
  </si>
  <si>
    <t>2018-01-10</t>
  </si>
  <si>
    <t>2018-01-11</t>
  </si>
  <si>
    <t>2018-01-12</t>
  </si>
  <si>
    <t>2018-01-15</t>
  </si>
  <si>
    <t>2018-01-16</t>
  </si>
  <si>
    <t>2018-01-17</t>
  </si>
  <si>
    <t>2018-01-18</t>
  </si>
  <si>
    <t>2018-01-19</t>
  </si>
  <si>
    <t>2018-01-22</t>
  </si>
  <si>
    <t>2018-01-23</t>
  </si>
  <si>
    <t>2018-01-24</t>
  </si>
  <si>
    <t>2018-01-25</t>
  </si>
  <si>
    <t>2018-01-26</t>
  </si>
  <si>
    <t>2018-01-29</t>
  </si>
  <si>
    <t>2018-01-30</t>
  </si>
  <si>
    <t>2018-01-31</t>
  </si>
  <si>
    <t>2018-02-01</t>
  </si>
  <si>
    <t>2018-02-02</t>
  </si>
  <si>
    <t>2018-02-05</t>
  </si>
  <si>
    <t>2018-02-06</t>
  </si>
  <si>
    <t>2018-02-07</t>
  </si>
  <si>
    <t>2018-02-08</t>
  </si>
  <si>
    <t>2018-02-09</t>
  </si>
  <si>
    <t>2018-02-12</t>
  </si>
  <si>
    <t>2018-02-13</t>
  </si>
  <si>
    <t>2018-02-14</t>
  </si>
  <si>
    <t>2018-02-15</t>
  </si>
  <si>
    <t>2018-02-16</t>
  </si>
  <si>
    <t>2018-02-19</t>
  </si>
  <si>
    <t>2018-02-20</t>
  </si>
  <si>
    <t>2018-02-21</t>
  </si>
  <si>
    <t>2018-02-22</t>
  </si>
  <si>
    <t>2018-02-23</t>
  </si>
  <si>
    <t>2018-02-26</t>
  </si>
  <si>
    <t>2018-02-27</t>
  </si>
  <si>
    <t>2018-02-28</t>
  </si>
  <si>
    <t>104</t>
  </si>
  <si>
    <t>1.34</t>
  </si>
  <si>
    <t>105</t>
  </si>
  <si>
    <t>1.44</t>
  </si>
  <si>
    <t>107</t>
  </si>
  <si>
    <t>103</t>
  </si>
  <si>
    <t>108</t>
  </si>
  <si>
    <t>109</t>
  </si>
  <si>
    <t>1.48</t>
  </si>
  <si>
    <t>1.65</t>
  </si>
  <si>
    <t>2018-03-01</t>
  </si>
  <si>
    <t>2018-03-02</t>
  </si>
  <si>
    <t>2018-03-05</t>
  </si>
  <si>
    <t>2018-03-06</t>
  </si>
  <si>
    <t>2018-03-07</t>
  </si>
  <si>
    <t>2018-03-08</t>
  </si>
  <si>
    <t>2018-03-09</t>
  </si>
  <si>
    <t>2018-03-12</t>
  </si>
  <si>
    <t>2018-03-13</t>
  </si>
  <si>
    <t>2018-03-14</t>
  </si>
  <si>
    <t>2018-03-15</t>
  </si>
  <si>
    <t>2018-03-16</t>
  </si>
  <si>
    <t>2018-03-19</t>
  </si>
  <si>
    <t>2018-03-20</t>
  </si>
  <si>
    <t>2018-03-21</t>
  </si>
  <si>
    <t>2018-03-22</t>
  </si>
  <si>
    <t>2018-03-23</t>
  </si>
  <si>
    <t>2018-03-26</t>
  </si>
  <si>
    <t>2018-03-27</t>
  </si>
  <si>
    <t>2018-03-28</t>
  </si>
  <si>
    <t>2018-03-29</t>
  </si>
  <si>
    <t>2018-03-30</t>
  </si>
  <si>
    <t>1.67</t>
  </si>
  <si>
    <t>1.64</t>
  </si>
  <si>
    <t>1.68</t>
  </si>
  <si>
    <t>1.81</t>
  </si>
  <si>
    <t>1.50-1.75</t>
  </si>
  <si>
    <t>1.69</t>
  </si>
  <si>
    <t>1.70</t>
  </si>
  <si>
    <t>1.46</t>
  </si>
  <si>
    <t>1.47</t>
  </si>
  <si>
    <t>1.62</t>
  </si>
  <si>
    <t>112</t>
  </si>
  <si>
    <t>110</t>
  </si>
  <si>
    <t>114</t>
  </si>
  <si>
    <t>115</t>
  </si>
  <si>
    <t>1.36</t>
  </si>
  <si>
    <t>2018-04-02</t>
  </si>
  <si>
    <t>2018-04-03</t>
  </si>
  <si>
    <t>2018-04-04</t>
  </si>
  <si>
    <t>2018-04-05</t>
  </si>
  <si>
    <t>2018-04-06</t>
  </si>
  <si>
    <t>2018-04-09</t>
  </si>
  <si>
    <t>2018-04-10</t>
  </si>
  <si>
    <t>2018-04-11</t>
  </si>
  <si>
    <t>2018-04-12</t>
  </si>
  <si>
    <t>2018-04-13</t>
  </si>
  <si>
    <t>2018-04-16</t>
  </si>
  <si>
    <t>2018-04-17</t>
  </si>
  <si>
    <t>2018-04-18</t>
  </si>
  <si>
    <t>2018-04-19</t>
  </si>
  <si>
    <t>2018-04-20</t>
  </si>
  <si>
    <t>2018-04-23</t>
  </si>
  <si>
    <t>2018-04-24</t>
  </si>
  <si>
    <t>2018-04-25</t>
  </si>
  <si>
    <t>2018-04-26</t>
  </si>
  <si>
    <t>2018-04-27</t>
  </si>
  <si>
    <t>1.66</t>
  </si>
  <si>
    <t>1.71</t>
  </si>
  <si>
    <t>1.72</t>
  </si>
  <si>
    <t>1.85</t>
  </si>
  <si>
    <t>1.82</t>
  </si>
  <si>
    <t>1.80</t>
  </si>
  <si>
    <t>2018-04-30</t>
  </si>
  <si>
    <t>2018-05-01</t>
  </si>
  <si>
    <t>2018-05-02</t>
  </si>
  <si>
    <t>2018-05-03</t>
  </si>
  <si>
    <t>2018-05-04</t>
  </si>
  <si>
    <t>2018-05-07</t>
  </si>
  <si>
    <t>2018-05-08</t>
  </si>
  <si>
    <t>2018-05-09</t>
  </si>
  <si>
    <t>2018-05-10</t>
  </si>
  <si>
    <t>2018-05-11</t>
  </si>
  <si>
    <t>2018-05-14</t>
  </si>
  <si>
    <t>2018-05-15</t>
  </si>
  <si>
    <t>2018-05-16</t>
  </si>
  <si>
    <t>2018-05-17</t>
  </si>
  <si>
    <t>2018-05-18</t>
  </si>
  <si>
    <t>2018-05-21</t>
  </si>
  <si>
    <t>2018-05-22</t>
  </si>
  <si>
    <t>2018-05-23</t>
  </si>
  <si>
    <t>2018-05-24</t>
  </si>
  <si>
    <t>2018-05-25</t>
  </si>
  <si>
    <t>2018-05-28</t>
  </si>
  <si>
    <t>2018-05-29</t>
  </si>
  <si>
    <t>2018-05-30</t>
  </si>
  <si>
    <t>2018-05-31</t>
  </si>
  <si>
    <t>2018-06-01</t>
  </si>
  <si>
    <t>2018-06-04</t>
  </si>
  <si>
    <t>2018-06-05</t>
  </si>
  <si>
    <t>2018-06-06</t>
  </si>
  <si>
    <t>2018-06-07</t>
  </si>
  <si>
    <t>2018-06-08</t>
  </si>
  <si>
    <t>2018-06-11</t>
  </si>
  <si>
    <t>2018-06-12</t>
  </si>
  <si>
    <t>2018-06-13</t>
  </si>
  <si>
    <t>2018-06-14</t>
  </si>
  <si>
    <t>2018-06-15</t>
  </si>
  <si>
    <t>2018-06-18</t>
  </si>
  <si>
    <t>2018-06-19</t>
  </si>
  <si>
    <t>2018-06-20</t>
  </si>
  <si>
    <t>2018-06-21</t>
  </si>
  <si>
    <t>2018-06-22</t>
  </si>
  <si>
    <t>2018-06-25</t>
  </si>
  <si>
    <t>2018-06-26</t>
  </si>
  <si>
    <t>2018-06-27</t>
  </si>
  <si>
    <t>2018-06-28</t>
  </si>
  <si>
    <t>2018-06-29</t>
  </si>
  <si>
    <t>1.91</t>
  </si>
  <si>
    <t>1.88</t>
  </si>
  <si>
    <t>1.90</t>
  </si>
  <si>
    <t>2.06</t>
  </si>
  <si>
    <t>1.75-2.00</t>
  </si>
  <si>
    <t>1.92</t>
  </si>
  <si>
    <t>1.89</t>
  </si>
  <si>
    <t>1.93</t>
  </si>
  <si>
    <t>1.94</t>
  </si>
  <si>
    <t>2.01</t>
  </si>
  <si>
    <t>2.00</t>
  </si>
  <si>
    <t>1.84</t>
  </si>
  <si>
    <t>1.83</t>
  </si>
  <si>
    <t>1.87</t>
  </si>
  <si>
    <t>2.00-2.25</t>
  </si>
  <si>
    <t>2018-07-02</t>
  </si>
  <si>
    <t>2018-07-03</t>
  </si>
  <si>
    <t>2018-07-04</t>
  </si>
  <si>
    <t>2018-07-05</t>
  </si>
  <si>
    <t>2018-07-06</t>
  </si>
  <si>
    <t>2018-07-09</t>
  </si>
  <si>
    <t>2018-07-10</t>
  </si>
  <si>
    <t>2018-07-11</t>
  </si>
  <si>
    <t>2018-07-12</t>
  </si>
  <si>
    <t>2018-07-13</t>
  </si>
  <si>
    <t>2018-07-16</t>
  </si>
  <si>
    <t>2018-07-17</t>
  </si>
  <si>
    <t>2018-07-18</t>
  </si>
  <si>
    <t>2018-07-19</t>
  </si>
  <si>
    <t>2018-07-20</t>
  </si>
  <si>
    <t>2018-07-23</t>
  </si>
  <si>
    <t>2018-07-24</t>
  </si>
  <si>
    <t>2018-07-25</t>
  </si>
  <si>
    <t>2018-07-26</t>
  </si>
  <si>
    <t>2018-07-27</t>
  </si>
  <si>
    <t>2018-07-30</t>
  </si>
  <si>
    <t>2018-07-31</t>
  </si>
  <si>
    <t>2018-08-01</t>
  </si>
  <si>
    <t>2018-08-02</t>
  </si>
  <si>
    <t>2018-08-03</t>
  </si>
  <si>
    <t>2018-08-06</t>
  </si>
  <si>
    <t>2018-08-07</t>
  </si>
  <si>
    <t>2018-08-08</t>
  </si>
  <si>
    <t>2018-08-09</t>
  </si>
  <si>
    <t>2018-08-10</t>
  </si>
  <si>
    <t>2018-08-13</t>
  </si>
  <si>
    <t>2018-08-14</t>
  </si>
  <si>
    <t>2018-08-15</t>
  </si>
  <si>
    <t>2018-08-16</t>
  </si>
  <si>
    <t>2018-08-17</t>
  </si>
  <si>
    <t>2018-08-20</t>
  </si>
  <si>
    <t>2018-08-21</t>
  </si>
  <si>
    <t>2018-08-22</t>
  </si>
  <si>
    <t>2018-08-23</t>
  </si>
  <si>
    <t>2018-08-24</t>
  </si>
  <si>
    <t>2018-08-27</t>
  </si>
  <si>
    <t>2018-08-28</t>
  </si>
  <si>
    <t>2018-08-29</t>
  </si>
  <si>
    <t>2018-08-30</t>
  </si>
  <si>
    <t>2018-08-31</t>
  </si>
  <si>
    <t>2018-09-03</t>
  </si>
  <si>
    <t>2018-09-04</t>
  </si>
  <si>
    <t>2018-09-05</t>
  </si>
  <si>
    <t>2018-09-06</t>
  </si>
  <si>
    <t>2018-09-07</t>
  </si>
  <si>
    <t>2018-09-10</t>
  </si>
  <si>
    <t>2018-09-11</t>
  </si>
  <si>
    <t>2018-09-12</t>
  </si>
  <si>
    <t>2018-09-13</t>
  </si>
  <si>
    <t>2018-09-14</t>
  </si>
  <si>
    <t>2018-09-17</t>
  </si>
  <si>
    <t>2018-09-18</t>
  </si>
  <si>
    <t>2018-09-19</t>
  </si>
  <si>
    <t>2018-09-20</t>
  </si>
  <si>
    <t>2018-09-21</t>
  </si>
  <si>
    <t>2018-09-24</t>
  </si>
  <si>
    <t>2018-09-25</t>
  </si>
  <si>
    <t>2018-09-26</t>
  </si>
  <si>
    <t>2018-09-27</t>
  </si>
  <si>
    <t>2018-09-28</t>
  </si>
  <si>
    <t>2018-10-01</t>
  </si>
  <si>
    <t>2018-10-02</t>
  </si>
  <si>
    <t>2018-10-03</t>
  </si>
  <si>
    <t>2018-10-04</t>
  </si>
  <si>
    <t>2018-10-05</t>
  </si>
  <si>
    <t>2018-10-08</t>
  </si>
  <si>
    <t>2018-10-09</t>
  </si>
  <si>
    <t>2018-10-10</t>
  </si>
  <si>
    <t>2.18</t>
  </si>
  <si>
    <t>2.16</t>
  </si>
  <si>
    <t>2.17</t>
  </si>
  <si>
    <t>2.19</t>
  </si>
  <si>
    <t>2.35</t>
  </si>
  <si>
    <t>2.15</t>
  </si>
  <si>
    <t>55</t>
  </si>
  <si>
    <t>2.13</t>
  </si>
  <si>
    <t>2.10</t>
  </si>
  <si>
    <t>2.07</t>
  </si>
  <si>
    <t>2.09</t>
  </si>
  <si>
    <t>56</t>
  </si>
  <si>
    <t>2.05</t>
  </si>
  <si>
    <t>2018-11-30</t>
  </si>
  <si>
    <t>2.20</t>
  </si>
  <si>
    <t>2018-11-29</t>
  </si>
  <si>
    <t>2018-11-28</t>
  </si>
  <si>
    <t>2018-11-27</t>
  </si>
  <si>
    <t>2018-11-26</t>
  </si>
  <si>
    <t>2018-11-23</t>
  </si>
  <si>
    <t>2018-11-21</t>
  </si>
  <si>
    <t>2018-11-20</t>
  </si>
  <si>
    <t>2018-11-19</t>
  </si>
  <si>
    <t>2018-11-16</t>
  </si>
  <si>
    <t>2018-11-15</t>
  </si>
  <si>
    <t>2018-11-14</t>
  </si>
  <si>
    <t>2018-11-13</t>
  </si>
  <si>
    <t>2018-11-09</t>
  </si>
  <si>
    <t>2018-11-08</t>
  </si>
  <si>
    <t>2018-11-07</t>
  </si>
  <si>
    <t>2018-11-06</t>
  </si>
  <si>
    <t>2018-11-05</t>
  </si>
  <si>
    <t>2018-11-02</t>
  </si>
  <si>
    <t>2018-11-01</t>
  </si>
  <si>
    <t>2018-10-31</t>
  </si>
  <si>
    <t>2018-10-30</t>
  </si>
  <si>
    <t>2018-10-29</t>
  </si>
  <si>
    <t>2018-10-26</t>
  </si>
  <si>
    <t>2018-10-25</t>
  </si>
  <si>
    <t>2018-10-24</t>
  </si>
  <si>
    <t>2018-10-23</t>
  </si>
  <si>
    <t>2018-10-22</t>
  </si>
  <si>
    <t>2018-10-19</t>
  </si>
  <si>
    <t>2018-10-18</t>
  </si>
  <si>
    <t>2018-10-17</t>
  </si>
  <si>
    <t>2018-10-16</t>
  </si>
  <si>
    <t>2018-10-15</t>
  </si>
  <si>
    <t>2018-10-12</t>
  </si>
  <si>
    <t>2018-10-11</t>
  </si>
  <si>
    <t>2018-11-12</t>
  </si>
  <si>
    <t>2018-11-22</t>
  </si>
  <si>
    <t>2018-12-03</t>
  </si>
  <si>
    <t>2018-12-04</t>
  </si>
  <si>
    <t>2018-12-05</t>
  </si>
  <si>
    <t>2018-12-06</t>
  </si>
  <si>
    <t>2018-12-07</t>
  </si>
  <si>
    <t>2018-12-10</t>
  </si>
  <si>
    <t>2018-12-11</t>
  </si>
  <si>
    <t>2018-12-12</t>
  </si>
  <si>
    <t>2018-12-13</t>
  </si>
  <si>
    <t>2018-12-14</t>
  </si>
  <si>
    <t>2018-12-17</t>
  </si>
  <si>
    <t>2018-12-18</t>
  </si>
  <si>
    <t>2018-12-19</t>
  </si>
  <si>
    <t>2018-12-20</t>
  </si>
  <si>
    <t>2018-12-21</t>
  </si>
  <si>
    <t>2018-12-24</t>
  </si>
  <si>
    <t>2018-12-25</t>
  </si>
  <si>
    <t>2018-12-26</t>
  </si>
  <si>
    <t>2018-12-27</t>
  </si>
  <si>
    <t>2018-12-28</t>
  </si>
  <si>
    <t>2018-12-31</t>
  </si>
  <si>
    <t>2019-01-01</t>
  </si>
  <si>
    <t>2019-01-02</t>
  </si>
  <si>
    <t>2019-01-03</t>
  </si>
  <si>
    <t>2019-01-04</t>
  </si>
  <si>
    <t>2019-01-07</t>
  </si>
  <si>
    <t>2019-01-08</t>
  </si>
  <si>
    <t>2019-01-09</t>
  </si>
  <si>
    <t>2.40</t>
  </si>
  <si>
    <t>2.37</t>
  </si>
  <si>
    <t>2.41</t>
  </si>
  <si>
    <t>2.60</t>
  </si>
  <si>
    <t>2.25-2.50</t>
  </si>
  <si>
    <t>2.34</t>
  </si>
  <si>
    <t>2.36</t>
  </si>
  <si>
    <t>2.25</t>
  </si>
  <si>
    <t>2.39</t>
  </si>
  <si>
    <t>2.21</t>
  </si>
  <si>
    <t>2019-01-10</t>
  </si>
  <si>
    <t>2019-01-11</t>
  </si>
  <si>
    <t>2019-01-14</t>
  </si>
  <si>
    <t>2019-01-15</t>
  </si>
  <si>
    <t>2019-01-16</t>
  </si>
  <si>
    <t>2019-01-17</t>
  </si>
  <si>
    <t>2019-01-18</t>
  </si>
  <si>
    <t>2019-01-21</t>
  </si>
  <si>
    <t>2019-01-22</t>
  </si>
  <si>
    <t>2019-01-23</t>
  </si>
  <si>
    <t>2019-01-24</t>
  </si>
  <si>
    <t>2019-01-25</t>
  </si>
  <si>
    <t>2019-01-28</t>
  </si>
  <si>
    <t>2019-01-29</t>
  </si>
  <si>
    <t>2019-01-30</t>
  </si>
  <si>
    <t>2019-01-31</t>
  </si>
  <si>
    <t>2019-02-01</t>
  </si>
  <si>
    <t>2019-02-04</t>
  </si>
  <si>
    <t>2019-02-05</t>
  </si>
  <si>
    <t>2019-02-06</t>
  </si>
  <si>
    <t>2019-02-07</t>
  </si>
  <si>
    <t>2019-02-08</t>
  </si>
  <si>
    <t>2019-02-11</t>
  </si>
  <si>
    <t>2019-02-12</t>
  </si>
  <si>
    <t>2019-02-13</t>
  </si>
  <si>
    <t>2019-02-14</t>
  </si>
  <si>
    <t>2019-02-15</t>
  </si>
  <si>
    <t>2019-02-18</t>
  </si>
  <si>
    <t>2019-02-19</t>
  </si>
  <si>
    <t>2019-02-20</t>
  </si>
  <si>
    <t>2019-02-21</t>
  </si>
  <si>
    <t>2019-02-22</t>
  </si>
  <si>
    <t>2019-02-25</t>
  </si>
  <si>
    <t>2019-02-26</t>
  </si>
  <si>
    <t>2019-02-27</t>
  </si>
  <si>
    <t>2019-02-28</t>
  </si>
  <si>
    <t>2019-03-01</t>
  </si>
  <si>
    <t>2019-03-04</t>
  </si>
  <si>
    <t>2019-03-05</t>
  </si>
  <si>
    <t>2019-03-06</t>
  </si>
  <si>
    <t>2019-03-07</t>
  </si>
  <si>
    <t>2019-03-08</t>
  </si>
  <si>
    <t>2019-03-11</t>
  </si>
  <si>
    <t>2019-03-12</t>
  </si>
  <si>
    <t>2019-03-13</t>
  </si>
  <si>
    <t>2019-03-14</t>
  </si>
  <si>
    <t>2019-03-15</t>
  </si>
  <si>
    <t>2019-03-18</t>
  </si>
  <si>
    <t>2019-03-19</t>
  </si>
  <si>
    <t>2019-03-20</t>
  </si>
  <si>
    <t>2019-03-21</t>
  </si>
  <si>
    <t>2019-03-22</t>
  </si>
  <si>
    <t>2019-03-25</t>
  </si>
  <si>
    <t>2019-03-26</t>
  </si>
  <si>
    <t>2019-03-27</t>
  </si>
  <si>
    <t>2019-03-28</t>
  </si>
  <si>
    <t>2019-03-29</t>
  </si>
  <si>
    <t>https://apps.newyorkfed.org/markets/autorates/fed-funds-search-page</t>
  </si>
  <si>
    <t>2.43</t>
  </si>
  <si>
    <t>2.55</t>
  </si>
  <si>
    <t>2.54</t>
  </si>
  <si>
    <t>2019-04-01</t>
  </si>
  <si>
    <t>2019-04-02</t>
  </si>
  <si>
    <t>2019-04-03</t>
  </si>
  <si>
    <t>2019-04-04</t>
  </si>
  <si>
    <t>2019-04-05</t>
  </si>
  <si>
    <t>2019-04-08</t>
  </si>
  <si>
    <t>2019-04-09</t>
  </si>
  <si>
    <t>2019-04-10</t>
  </si>
  <si>
    <t>2019-04-11</t>
  </si>
  <si>
    <t>2019-04-12</t>
  </si>
  <si>
    <t>2019-04-15</t>
  </si>
  <si>
    <t>2019-04-16</t>
  </si>
  <si>
    <t>2019-04-17</t>
  </si>
  <si>
    <t>2019-04-18</t>
  </si>
  <si>
    <t>2019-04-19</t>
  </si>
  <si>
    <t>2019-04-22</t>
  </si>
  <si>
    <t>2019-04-23</t>
  </si>
  <si>
    <t>2019-04-24</t>
  </si>
  <si>
    <t>2019-04-25</t>
  </si>
  <si>
    <t>2019-04-26</t>
  </si>
  <si>
    <t>2019-04-29</t>
  </si>
  <si>
    <t>2019-04-30</t>
  </si>
  <si>
    <t>2.45</t>
  </si>
  <si>
    <t>2.44</t>
  </si>
  <si>
    <t>53</t>
  </si>
  <si>
    <t>2.42</t>
  </si>
  <si>
    <t>2019-05-01</t>
  </si>
  <si>
    <t>2019-05-02</t>
  </si>
  <si>
    <t>2019-05-03</t>
  </si>
  <si>
    <t>2019-05-06</t>
  </si>
  <si>
    <t>2019-05-07</t>
  </si>
  <si>
    <t>2019-05-08</t>
  </si>
  <si>
    <t>2019-05-09</t>
  </si>
  <si>
    <t>2019-05-10</t>
  </si>
  <si>
    <t>2019-05-13</t>
  </si>
  <si>
    <t>2019-05-14</t>
  </si>
  <si>
    <t>2019-05-15</t>
  </si>
  <si>
    <t>2019-05-16</t>
  </si>
  <si>
    <t>2019-05-17</t>
  </si>
  <si>
    <t>2019-05-20</t>
  </si>
  <si>
    <t>2019-05-21</t>
  </si>
  <si>
    <t>2019-05-22</t>
  </si>
  <si>
    <t>2019-05-23</t>
  </si>
  <si>
    <t>2019-05-24</t>
  </si>
  <si>
    <t>2019-05-27</t>
  </si>
  <si>
    <t>2019-05-28</t>
  </si>
  <si>
    <t>2019-05-29</t>
  </si>
  <si>
    <t>2019-05-30</t>
  </si>
  <si>
    <t>2019-05-31</t>
  </si>
  <si>
    <t>2019-06-03</t>
  </si>
  <si>
    <t>2019-06-04</t>
  </si>
  <si>
    <t>2019-06-05</t>
  </si>
  <si>
    <t>2019-06-06</t>
  </si>
  <si>
    <t>2019-06-07</t>
  </si>
  <si>
    <t>2019-06-10</t>
  </si>
  <si>
    <t>2019-06-11</t>
  </si>
  <si>
    <t>2019-06-12</t>
  </si>
  <si>
    <t>2019-06-13</t>
  </si>
  <si>
    <t>2019-06-14</t>
  </si>
  <si>
    <t>2019-06-17</t>
  </si>
  <si>
    <t>2019-06-18</t>
  </si>
  <si>
    <t>2019-06-19</t>
  </si>
  <si>
    <t>2019-06-20</t>
  </si>
  <si>
    <t>2019-06-21</t>
  </si>
  <si>
    <t>2019-06-24</t>
  </si>
  <si>
    <t>2019-06-25</t>
  </si>
  <si>
    <t>2019-06-26</t>
  </si>
  <si>
    <t>2019-06-27</t>
  </si>
  <si>
    <t>2019-06-28</t>
  </si>
  <si>
    <t>2.27</t>
  </si>
  <si>
    <t>2.38</t>
  </si>
  <si>
    <t>2.33</t>
  </si>
  <si>
    <t>2.30</t>
  </si>
  <si>
    <t>2.46</t>
  </si>
  <si>
    <t>2.48</t>
  </si>
  <si>
    <t>2.50</t>
  </si>
  <si>
    <t>2.58</t>
  </si>
  <si>
    <t>2.53</t>
  </si>
  <si>
    <t>2.32</t>
  </si>
  <si>
    <t>2.56</t>
  </si>
  <si>
    <t>2019-07-01</t>
  </si>
  <si>
    <t>2019-07-02</t>
  </si>
  <si>
    <t>2019-07-03</t>
  </si>
  <si>
    <t>2019-07-04</t>
  </si>
  <si>
    <t>2019-07-05</t>
  </si>
  <si>
    <t>2019-07-08</t>
  </si>
  <si>
    <t>2019-07-09</t>
  </si>
  <si>
    <t>2019-07-10</t>
  </si>
  <si>
    <t>2019-07-11</t>
  </si>
  <si>
    <t>2019-07-12</t>
  </si>
  <si>
    <t>2019-07-15</t>
  </si>
  <si>
    <t>2019-07-16</t>
  </si>
  <si>
    <t>2019-07-17</t>
  </si>
  <si>
    <t>2019-07-18</t>
  </si>
  <si>
    <t>2019-07-19</t>
  </si>
  <si>
    <t>2019-07-22</t>
  </si>
  <si>
    <t>2019-07-23</t>
  </si>
  <si>
    <t>2019-07-24</t>
  </si>
  <si>
    <t>2019-07-25</t>
  </si>
  <si>
    <t>2019-07-26</t>
  </si>
  <si>
    <t>2019-07-29</t>
  </si>
  <si>
    <t>2019-07-30</t>
  </si>
  <si>
    <t>2019-07-31</t>
  </si>
  <si>
    <t>2.31</t>
  </si>
  <si>
    <t>2019-08-01</t>
  </si>
  <si>
    <t>2019-08-02</t>
  </si>
  <si>
    <t>2019-08-05</t>
  </si>
  <si>
    <t>2019-08-06</t>
  </si>
  <si>
    <t>2019-08-07</t>
  </si>
  <si>
    <t>2019-08-08</t>
  </si>
  <si>
    <t>2019-08-09</t>
  </si>
  <si>
    <t>2019-08-12</t>
  </si>
  <si>
    <t>2019-08-13</t>
  </si>
  <si>
    <t>2019-08-14</t>
  </si>
  <si>
    <t>2019-08-15</t>
  </si>
  <si>
    <t>2019-08-16</t>
  </si>
  <si>
    <t>2019-08-19</t>
  </si>
  <si>
    <t>2019-08-20</t>
  </si>
  <si>
    <t>2019-08-21</t>
  </si>
  <si>
    <t>2019-08-22</t>
  </si>
  <si>
    <t>2019-08-23</t>
  </si>
  <si>
    <t>2019-08-26</t>
  </si>
  <si>
    <t>2019-08-27</t>
  </si>
  <si>
    <t>2.12</t>
  </si>
  <si>
    <t>2.11</t>
  </si>
  <si>
    <t>2.08</t>
  </si>
  <si>
    <t>2.14</t>
  </si>
  <si>
    <t>Change</t>
  </si>
  <si>
    <t>Midpoint</t>
  </si>
  <si>
    <t>of FFR</t>
  </si>
  <si>
    <t>Federal Funds Range</t>
  </si>
  <si>
    <t>Timeline of Federal Funds Rate Changes Since 2015</t>
  </si>
  <si>
    <t>H.15 Selected Interest Rates for Oct 01, 2019</t>
  </si>
  <si>
    <t>2019-08-28</t>
  </si>
  <si>
    <t>2019-08-29</t>
  </si>
  <si>
    <t>2019-08-30</t>
  </si>
  <si>
    <t>2019-09-02</t>
  </si>
  <si>
    <t>2019-09-03</t>
  </si>
  <si>
    <t>2019-09-04</t>
  </si>
  <si>
    <t>2019-09-05</t>
  </si>
  <si>
    <t>2019-09-06</t>
  </si>
  <si>
    <t>2019-09-09</t>
  </si>
  <si>
    <t>2019-09-10</t>
  </si>
  <si>
    <t>2019-09-11</t>
  </si>
  <si>
    <t>2019-09-12</t>
  </si>
  <si>
    <t>2019-09-13</t>
  </si>
  <si>
    <t>2019-09-16</t>
  </si>
  <si>
    <t>2019-09-17</t>
  </si>
  <si>
    <t>2019-09-18</t>
  </si>
  <si>
    <t>2019-09-19</t>
  </si>
  <si>
    <t>2019-09-20</t>
  </si>
  <si>
    <t>2019-09-23</t>
  </si>
  <si>
    <t>2019-09-24</t>
  </si>
  <si>
    <t>2019-09-25</t>
  </si>
  <si>
    <t>2019-09-26</t>
  </si>
  <si>
    <t>2019-09-27</t>
  </si>
  <si>
    <t>2019-09-30</t>
  </si>
  <si>
    <t>1.78</t>
  </si>
  <si>
    <t>1.95</t>
  </si>
  <si>
    <t>1.77</t>
  </si>
  <si>
    <t>1.75</t>
  </si>
  <si>
    <t>4.00</t>
  </si>
  <si>
    <t>3.00</t>
  </si>
  <si>
    <t>2019-10-01</t>
  </si>
  <si>
    <t>2019-10-02</t>
  </si>
  <si>
    <t>2019-10-03</t>
  </si>
  <si>
    <t>2019-10-04</t>
  </si>
  <si>
    <t>2019-10-07</t>
  </si>
  <si>
    <t>2019-10-08</t>
  </si>
  <si>
    <t>2019-10-09</t>
  </si>
  <si>
    <t>2019-10-10</t>
  </si>
  <si>
    <t>2019-10-11</t>
  </si>
  <si>
    <t>2019-10-14</t>
  </si>
  <si>
    <t>2019-10-15</t>
  </si>
  <si>
    <t>2019-10-16</t>
  </si>
  <si>
    <t>2019-10-17</t>
  </si>
  <si>
    <t>2019-10-18</t>
  </si>
  <si>
    <t>2019-10-21</t>
  </si>
  <si>
    <t>2019-10-22</t>
  </si>
  <si>
    <t>2019-10-23</t>
  </si>
  <si>
    <t>2019-10-24</t>
  </si>
  <si>
    <t>2019-10-25</t>
  </si>
  <si>
    <t>2019-10-28</t>
  </si>
  <si>
    <t>2019-10-29</t>
  </si>
  <si>
    <t>2019-10-30</t>
  </si>
  <si>
    <t>2019-10-31</t>
  </si>
  <si>
    <t>1.58</t>
  </si>
  <si>
    <t>1.57</t>
  </si>
  <si>
    <t>1.60</t>
  </si>
  <si>
    <t>1.76</t>
  </si>
  <si>
    <t>2020-02-28</t>
  </si>
  <si>
    <t>2020-02-27</t>
  </si>
  <si>
    <t>1.59</t>
  </si>
  <si>
    <t>2020-02-26</t>
  </si>
  <si>
    <t>2020-02-25</t>
  </si>
  <si>
    <t>2020-02-24</t>
  </si>
  <si>
    <t>2020-02-21</t>
  </si>
  <si>
    <t>2020-02-20</t>
  </si>
  <si>
    <t>2020-02-19</t>
  </si>
  <si>
    <t>2020-02-18</t>
  </si>
  <si>
    <t>2020-02-14</t>
  </si>
  <si>
    <t>2020-02-13</t>
  </si>
  <si>
    <t>2020-02-12</t>
  </si>
  <si>
    <t>2020-02-11</t>
  </si>
  <si>
    <t>2020-02-10</t>
  </si>
  <si>
    <t>2020-02-07</t>
  </si>
  <si>
    <t>2020-02-06</t>
  </si>
  <si>
    <t>2020-02-05</t>
  </si>
  <si>
    <t>2020-02-04</t>
  </si>
  <si>
    <t>2020-02-03</t>
  </si>
  <si>
    <t>2020-01-31</t>
  </si>
  <si>
    <t>1.61</t>
  </si>
  <si>
    <t>2020-01-30</t>
  </si>
  <si>
    <t>2020-01-29</t>
  </si>
  <si>
    <t>1.52</t>
  </si>
  <si>
    <t>1.54</t>
  </si>
  <si>
    <t>2020-01-28</t>
  </si>
  <si>
    <t>1.63</t>
  </si>
  <si>
    <t>2020-01-27</t>
  </si>
  <si>
    <t>2020-01-24</t>
  </si>
  <si>
    <t>2020-01-23</t>
  </si>
  <si>
    <t>2020-01-22</t>
  </si>
  <si>
    <t>2020-01-21</t>
  </si>
  <si>
    <t>2020-01-17</t>
  </si>
  <si>
    <t>2020-01-16</t>
  </si>
  <si>
    <t>1.51</t>
  </si>
  <si>
    <t>2020-01-15</t>
  </si>
  <si>
    <t>2020-01-14</t>
  </si>
  <si>
    <t>2020-01-13</t>
  </si>
  <si>
    <t>2020-01-10</t>
  </si>
  <si>
    <t>2020-01-09</t>
  </si>
  <si>
    <t>2020-01-08</t>
  </si>
  <si>
    <t>2020-01-07</t>
  </si>
  <si>
    <t>2020-01-06</t>
  </si>
  <si>
    <t>2020-01-03</t>
  </si>
  <si>
    <t>2020-01-02</t>
  </si>
  <si>
    <t>2019-12-31</t>
  </si>
  <si>
    <t>51</t>
  </si>
  <si>
    <t>2019-12-30</t>
  </si>
  <si>
    <t>2019-12-27</t>
  </si>
  <si>
    <t>2019-12-26</t>
  </si>
  <si>
    <t>2019-12-24</t>
  </si>
  <si>
    <t>2019-12-23</t>
  </si>
  <si>
    <t>2019-12-20</t>
  </si>
  <si>
    <t>2019-12-19</t>
  </si>
  <si>
    <t>2019-12-18</t>
  </si>
  <si>
    <t>2019-12-17</t>
  </si>
  <si>
    <t>2019-12-16</t>
  </si>
  <si>
    <t>2019-12-13</t>
  </si>
  <si>
    <t>2019-12-12</t>
  </si>
  <si>
    <t>2019-12-11</t>
  </si>
  <si>
    <t>2019-12-10</t>
  </si>
  <si>
    <t>2019-12-09</t>
  </si>
  <si>
    <t>2019-12-06</t>
  </si>
  <si>
    <t>2019-12-05</t>
  </si>
  <si>
    <t>2019-12-04</t>
  </si>
  <si>
    <t>2019-12-03</t>
  </si>
  <si>
    <t>2019-12-02</t>
  </si>
  <si>
    <t>2019-11-29</t>
  </si>
  <si>
    <t>2019-11-27</t>
  </si>
  <si>
    <t>2019-11-26</t>
  </si>
  <si>
    <t>2019-11-25</t>
  </si>
  <si>
    <t>2019-11-22</t>
  </si>
  <si>
    <t>2019-11-21</t>
  </si>
  <si>
    <t>2019-11-20</t>
  </si>
  <si>
    <t>2019-11-19</t>
  </si>
  <si>
    <t>2019-11-18</t>
  </si>
  <si>
    <t>2019-11-15</t>
  </si>
  <si>
    <t>2019-11-14</t>
  </si>
  <si>
    <t>2019-11-13</t>
  </si>
  <si>
    <t>2019-11-12</t>
  </si>
  <si>
    <t>2019-11-08</t>
  </si>
  <si>
    <t>2019-11-07</t>
  </si>
  <si>
    <t>2019-11-06</t>
  </si>
  <si>
    <t>2019-11-05</t>
  </si>
  <si>
    <t>2019-11-04</t>
  </si>
  <si>
    <t>2019-11-01</t>
  </si>
  <si>
    <t>2020-03-02</t>
  </si>
  <si>
    <t>2020-03-03</t>
  </si>
  <si>
    <t>2020-03-04</t>
  </si>
  <si>
    <t>2020-03-05</t>
  </si>
  <si>
    <t>2020-03-06</t>
  </si>
  <si>
    <t>2020-03-09</t>
  </si>
  <si>
    <t>2020-03-10</t>
  </si>
  <si>
    <t>2020-03-11</t>
  </si>
  <si>
    <t>2020-03-12</t>
  </si>
  <si>
    <t>2020-03-13</t>
  </si>
  <si>
    <t>0.95</t>
  </si>
  <si>
    <t>1.09</t>
  </si>
  <si>
    <t>r Revised
1 Rate was calculated with reduced volume
2 Rate was calculated using brokered data
3 Because of insufficient current data, the published rate is a republication of the prior day's rate
Note: The following data items are available for dates from 07/03/2000 – 02/29/2016: Date, EFFR, Intraday Low, Intraday High, Std. Dev. and Target Rate/Range. The following data items are available for dates from 03/01/2016 – present: Date, EFFR, Target Rate/Range, 1st Percentile, 25th Percentile, 75th Percentile, 99th Percentile, and Volume (US$ Billions).</t>
  </si>
  <si>
    <t xml:space="preserve">
</t>
  </si>
  <si>
    <t>2020-03-31</t>
  </si>
  <si>
    <t>2020-03-30</t>
  </si>
  <si>
    <t>2020-03-27</t>
  </si>
  <si>
    <t>2020-03-26</t>
  </si>
  <si>
    <t>2020-03-25</t>
  </si>
  <si>
    <t>2020-03-24</t>
  </si>
  <si>
    <t>2020-03-23</t>
  </si>
  <si>
    <t>2020-03-20</t>
  </si>
  <si>
    <t>2020-03-19</t>
  </si>
  <si>
    <t>2020-03-18</t>
  </si>
  <si>
    <t>2020-03-17</t>
  </si>
  <si>
    <t>2020-03-16</t>
  </si>
  <si>
    <t>2020-04-01</t>
  </si>
  <si>
    <t>2020-04-02</t>
  </si>
  <si>
    <t>2020-04-03</t>
  </si>
  <si>
    <t>2020-04-06</t>
  </si>
  <si>
    <t>2020-04-07</t>
  </si>
  <si>
    <t>2020-04-08</t>
  </si>
  <si>
    <t>2020-04-09</t>
  </si>
  <si>
    <t>2020-04-10</t>
  </si>
  <si>
    <t>2020-04-13</t>
  </si>
  <si>
    <t>2020-04-14</t>
  </si>
  <si>
    <t>2020-04-15</t>
  </si>
  <si>
    <t>2020-04-16</t>
  </si>
  <si>
    <t>2020-04-17</t>
  </si>
  <si>
    <t>2020-04-20</t>
  </si>
  <si>
    <t>2020-04-21</t>
  </si>
  <si>
    <t>2020-04-22</t>
  </si>
  <si>
    <t>2020-04-23</t>
  </si>
  <si>
    <t>2020-04-24</t>
  </si>
  <si>
    <t>2020-04-27</t>
  </si>
  <si>
    <t>2020-04-28</t>
  </si>
  <si>
    <t>2020-04-29</t>
  </si>
  <si>
    <t>2020-04-30</t>
  </si>
  <si>
    <t>2020-05-01</t>
  </si>
  <si>
    <t>2020-05-04</t>
  </si>
  <si>
    <t>2020-05-05</t>
  </si>
  <si>
    <t>2020-05-06</t>
  </si>
  <si>
    <t>2020-05-07</t>
  </si>
  <si>
    <t>2020-05-08</t>
  </si>
  <si>
    <t>2020-05-11</t>
  </si>
  <si>
    <t>2020-05-12</t>
  </si>
  <si>
    <t>2020-05-13</t>
  </si>
  <si>
    <t>2020-05-14</t>
  </si>
  <si>
    <t>2020-05-15</t>
  </si>
  <si>
    <t>0.16</t>
  </si>
  <si>
    <t>0.17</t>
  </si>
  <si>
    <t>2020-06-26</t>
  </si>
  <si>
    <t>0.11</t>
  </si>
  <si>
    <t>2020-06-25</t>
  </si>
  <si>
    <t>2020-06-24</t>
  </si>
  <si>
    <t>2020-06-23</t>
  </si>
  <si>
    <t>2020-06-22</t>
  </si>
  <si>
    <t>2020-06-19</t>
  </si>
  <si>
    <t>2020-06-18</t>
  </si>
  <si>
    <t>2020-06-17</t>
  </si>
  <si>
    <t>2020-06-16</t>
  </si>
  <si>
    <t>2020-06-15</t>
  </si>
  <si>
    <t>2020-06-12</t>
  </si>
  <si>
    <t>52</t>
  </si>
  <si>
    <t>2020-06-11</t>
  </si>
  <si>
    <t>2020-06-10</t>
  </si>
  <si>
    <t>2020-06-09</t>
  </si>
  <si>
    <t>2020-06-08</t>
  </si>
  <si>
    <t>2020-06-05</t>
  </si>
  <si>
    <t>2020-06-04</t>
  </si>
  <si>
    <t>2020-06-03</t>
  </si>
  <si>
    <t>2020-06-02</t>
  </si>
  <si>
    <t>2020-06-01</t>
  </si>
  <si>
    <t>2020-05-29</t>
  </si>
  <si>
    <t>2020-05-28</t>
  </si>
  <si>
    <t>2020-05-27</t>
  </si>
  <si>
    <t>2020-05-26</t>
  </si>
  <si>
    <t>2020-05-22</t>
  </si>
  <si>
    <t>2020-05-21</t>
  </si>
  <si>
    <t>2020-05-20</t>
  </si>
  <si>
    <t>2020-05-19</t>
  </si>
  <si>
    <t>2020-05-18</t>
  </si>
  <si>
    <t>2020-06-29</t>
  </si>
  <si>
    <t>2020-06-30</t>
  </si>
  <si>
    <t>2020-07-01</t>
  </si>
  <si>
    <t>2020-07-02</t>
  </si>
  <si>
    <t>2020-07-03</t>
  </si>
  <si>
    <t>2020-07-06</t>
  </si>
  <si>
    <t>2020-07-07</t>
  </si>
  <si>
    <t>2020-07-08</t>
  </si>
  <si>
    <t>2020-07-09</t>
  </si>
  <si>
    <t>2020-07-10</t>
  </si>
  <si>
    <t>2020-07-13</t>
  </si>
  <si>
    <t>2020-07-14</t>
  </si>
  <si>
    <t>2020-07-15</t>
  </si>
  <si>
    <t>2020-07-16</t>
  </si>
  <si>
    <t>2020-07-17</t>
  </si>
  <si>
    <t>2020-07-20</t>
  </si>
  <si>
    <t>2020-07-21</t>
  </si>
  <si>
    <t>2020-07-22</t>
  </si>
  <si>
    <t>2020-07-23</t>
  </si>
  <si>
    <t>2020-07-24</t>
  </si>
  <si>
    <t>2020-07-27</t>
  </si>
  <si>
    <t>2020-07-28</t>
  </si>
  <si>
    <t>2020-07-29</t>
  </si>
  <si>
    <t>2020-07-30</t>
  </si>
  <si>
    <t>2020-07-31</t>
  </si>
  <si>
    <t>2020-08-03</t>
  </si>
  <si>
    <t>2020-08-04</t>
  </si>
  <si>
    <t>2020-08-05</t>
  </si>
  <si>
    <t>2020-08-06</t>
  </si>
  <si>
    <t>2020-08-07</t>
  </si>
  <si>
    <t>2020-08-10</t>
  </si>
  <si>
    <t>2020-08-11</t>
  </si>
  <si>
    <t>2020-08-12</t>
  </si>
  <si>
    <t>2020-08-13</t>
  </si>
  <si>
    <t>2020-08-14</t>
  </si>
  <si>
    <t>2020-08-17</t>
  </si>
  <si>
    <t>2020-08-18</t>
  </si>
  <si>
    <t>2020-08-19</t>
  </si>
  <si>
    <t>2020-08-20</t>
  </si>
  <si>
    <t>2020-08-21</t>
  </si>
  <si>
    <t>2020-08-24</t>
  </si>
  <si>
    <t>2020-08-25</t>
  </si>
  <si>
    <t>2020-08-26</t>
  </si>
  <si>
    <t>2020-08-27</t>
  </si>
  <si>
    <t>2020-08-28</t>
  </si>
  <si>
    <t>2020-08-31</t>
  </si>
  <si>
    <t>2020-09-01</t>
  </si>
  <si>
    <t>2020-09-02</t>
  </si>
  <si>
    <t>2020-09-03</t>
  </si>
  <si>
    <t>2020-09-04</t>
  </si>
  <si>
    <t>2020-09-07</t>
  </si>
  <si>
    <t>2020-09-08</t>
  </si>
  <si>
    <t>2020-09-09</t>
  </si>
  <si>
    <t>2020-09-10</t>
  </si>
  <si>
    <t>2020-09-11</t>
  </si>
  <si>
    <t>2020-09-14</t>
  </si>
  <si>
    <t>2020-09-15</t>
  </si>
  <si>
    <t>2020-09-16</t>
  </si>
  <si>
    <t>2020-09-17</t>
  </si>
  <si>
    <t>2020-09-18</t>
  </si>
  <si>
    <t>47</t>
  </si>
  <si>
    <t>45</t>
  </si>
  <si>
    <t>44</t>
  </si>
  <si>
    <t>43</t>
  </si>
  <si>
    <t>49</t>
  </si>
  <si>
    <t>FIGURE 4</t>
  </si>
  <si>
    <t>Cause No. 45330-TDSIC-1</t>
  </si>
  <si>
    <t>NIPSCO Industrial Group</t>
  </si>
  <si>
    <t>MPG WP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</si>
</sst>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00000"/>
    <numFmt numFmtId="166" formatCode="0.0"/>
    <numFmt numFmtId="167" formatCode="_([$€-2]* #,##0.00_);_([$€-2]* \(#,##0.00\);_([$€-2]* &quot;-&quot;??_)"/>
    <numFmt numFmtId="168" formatCode="0.0000"/>
    <numFmt numFmtId="169" formatCode="[$-409]mmmm\ yyyy;@"/>
    <numFmt numFmtId="170" formatCode="0.00_);\(0.00\)"/>
    <numFmt numFmtId="171" formatCode="yyyy\-mm\-dd"/>
  </numFmts>
  <fonts count="111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4"/>
      <name val="Times New Roman"/>
      <family val="1"/>
    </font>
    <font>
      <b/>
      <sz val="10"/>
      <color indexed="4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9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sz val="8"/>
      <name val="Helv"/>
    </font>
    <font>
      <sz val="10"/>
      <name val="MS Serif"/>
      <family val="1"/>
    </font>
    <font>
      <i/>
      <sz val="10"/>
      <color indexed="23"/>
      <name val="Arial"/>
      <family val="2"/>
    </font>
    <font>
      <sz val="18"/>
      <name val="Arial"/>
      <family val="2"/>
    </font>
    <font>
      <i/>
      <sz val="12"/>
      <name val="Arial"/>
      <family val="2"/>
    </font>
    <font>
      <sz val="12"/>
      <name val="Times New Roman"/>
      <family val="1"/>
    </font>
    <font>
      <sz val="18"/>
      <name val="Times New Roman"/>
      <family val="1"/>
    </font>
    <font>
      <sz val="8"/>
      <name val="Times New Roman"/>
      <family val="1"/>
    </font>
    <font>
      <i/>
      <sz val="12"/>
      <name val="Times New Roman"/>
      <family val="1"/>
    </font>
    <font>
      <sz val="10"/>
      <color indexed="17"/>
      <name val="Arial"/>
      <family val="2"/>
    </font>
    <font>
      <b/>
      <sz val="9"/>
      <color indexed="8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8"/>
      <color indexed="9"/>
      <name val="Calibri"/>
      <family val="2"/>
    </font>
    <font>
      <sz val="12"/>
      <name val="Helv"/>
    </font>
    <font>
      <sz val="12"/>
      <name val="Verdana"/>
      <family val="2"/>
    </font>
    <font>
      <sz val="11"/>
      <color indexed="8"/>
      <name val="Arial"/>
      <family val="2"/>
    </font>
    <font>
      <sz val="10"/>
      <color theme="1"/>
      <name val="Arial"/>
      <family val="2"/>
    </font>
    <font>
      <b/>
      <sz val="10"/>
      <color indexed="63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b/>
      <i/>
      <sz val="10"/>
      <color indexed="63"/>
      <name val="Arial"/>
      <family val="2"/>
    </font>
    <font>
      <sz val="10"/>
      <color indexed="8"/>
      <name val="Times New Roman"/>
      <family val="1"/>
    </font>
    <font>
      <b/>
      <sz val="12"/>
      <color indexed="8"/>
      <name val="Tahoma"/>
      <family val="2"/>
    </font>
    <font>
      <b/>
      <sz val="10"/>
      <color indexed="8"/>
      <name val="Times New Roman"/>
      <family val="1"/>
    </font>
    <font>
      <b/>
      <sz val="12"/>
      <color indexed="30"/>
      <name val="Calibri"/>
      <family val="2"/>
    </font>
    <font>
      <sz val="14"/>
      <color indexed="13"/>
      <name val="Helv"/>
    </font>
    <font>
      <b/>
      <sz val="18"/>
      <color indexed="56"/>
      <name val="Cambria"/>
      <family val="2"/>
    </font>
    <font>
      <b/>
      <sz val="9"/>
      <name val="Helv"/>
    </font>
    <font>
      <u/>
      <sz val="11"/>
      <color theme="10"/>
      <name val="Arial"/>
      <family val="2"/>
    </font>
    <font>
      <b/>
      <u/>
      <sz val="14"/>
      <color indexed="48"/>
      <name val="Arial"/>
      <family val="2"/>
    </font>
    <font>
      <u/>
      <sz val="10"/>
      <name val="Arial"/>
      <family val="2"/>
    </font>
    <font>
      <b/>
      <u/>
      <sz val="10"/>
      <color indexed="48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0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6"/>
      <color theme="1"/>
      <name val="Arial"/>
      <family val="2"/>
    </font>
    <font>
      <b/>
      <sz val="18"/>
      <color theme="1"/>
      <name val="Arial"/>
      <family val="2"/>
    </font>
    <font>
      <b/>
      <u/>
      <sz val="11"/>
      <color theme="1"/>
      <name val="Arial"/>
      <family val="2"/>
    </font>
    <font>
      <sz val="10"/>
      <name val="Calibri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76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8"/>
        <bgColor indexed="64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63"/>
        <bgColor indexed="64"/>
      </patternFill>
    </fill>
    <fill>
      <patternFill patternType="solid">
        <fgColor indexed="12"/>
      </patternFill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ashed">
        <color indexed="55"/>
      </bottom>
      <diagonal/>
    </border>
    <border>
      <left/>
      <right/>
      <top/>
      <bottom style="dashed">
        <color rgb="FFBFBFB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rgb="FF0096D7"/>
      </top>
      <bottom/>
      <diagonal/>
    </border>
    <border>
      <left/>
      <right/>
      <top/>
      <bottom style="thick">
        <color rgb="FF0096D7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166">
    <xf numFmtId="0" fontId="0" fillId="0" borderId="0"/>
    <xf numFmtId="9" fontId="8" fillId="0" borderId="0" applyFont="0" applyFill="0" applyBorder="0" applyAlignment="0" applyProtection="0"/>
    <xf numFmtId="0" fontId="8" fillId="0" borderId="0"/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5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4" fillId="4" borderId="0" applyNumberFormat="0" applyBorder="0" applyAlignment="0" applyProtection="0"/>
    <xf numFmtId="0" fontId="13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3" fillId="4" borderId="0" applyNumberFormat="0" applyBorder="0" applyAlignment="0" applyProtection="0"/>
    <xf numFmtId="0" fontId="15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4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4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5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4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5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5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5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4" fillId="5" borderId="0" applyNumberFormat="0" applyBorder="0" applyAlignment="0" applyProtection="0"/>
    <xf numFmtId="0" fontId="13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3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4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4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4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4" fillId="6" borderId="0" applyNumberFormat="0" applyBorder="0" applyAlignment="0" applyProtection="0"/>
    <xf numFmtId="0" fontId="13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3" fillId="6" borderId="0" applyNumberFormat="0" applyBorder="0" applyAlignment="0" applyProtection="0"/>
    <xf numFmtId="0" fontId="15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4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4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5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4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5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5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5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4" fillId="7" borderId="0" applyNumberFormat="0" applyBorder="0" applyAlignment="0" applyProtection="0"/>
    <xf numFmtId="0" fontId="13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3" fillId="7" borderId="0" applyNumberFormat="0" applyBorder="0" applyAlignment="0" applyProtection="0"/>
    <xf numFmtId="0" fontId="15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4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4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5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4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5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5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5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3" fillId="8" borderId="0" applyNumberFormat="0" applyBorder="0" applyAlignment="0" applyProtection="0"/>
    <xf numFmtId="0" fontId="15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5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5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5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5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4" fillId="9" borderId="0" applyNumberFormat="0" applyBorder="0" applyAlignment="0" applyProtection="0"/>
    <xf numFmtId="0" fontId="13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3" fillId="9" borderId="0" applyNumberFormat="0" applyBorder="0" applyAlignment="0" applyProtection="0"/>
    <xf numFmtId="0" fontId="15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4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4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5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4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5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5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5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4" fillId="10" borderId="0" applyNumberFormat="0" applyBorder="0" applyAlignment="0" applyProtection="0"/>
    <xf numFmtId="0" fontId="13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5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4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4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5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4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5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5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5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7" fillId="0" borderId="0">
      <alignment horizontal="center"/>
    </xf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9" fillId="0" borderId="3" applyNumberFormat="0" applyFont="0" applyProtection="0">
      <alignment wrapText="1"/>
    </xf>
    <xf numFmtId="0" fontId="19" fillId="0" borderId="4" applyNumberFormat="0" applyFont="0" applyProtection="0">
      <alignment wrapText="1"/>
    </xf>
    <xf numFmtId="49" fontId="20" fillId="0" borderId="0"/>
    <xf numFmtId="2" fontId="21" fillId="0" borderId="0"/>
    <xf numFmtId="0" fontId="22" fillId="22" borderId="5" applyNumberFormat="0" applyAlignment="0" applyProtection="0"/>
    <xf numFmtId="0" fontId="22" fillId="22" borderId="5" applyNumberFormat="0" applyAlignment="0" applyProtection="0"/>
    <xf numFmtId="0" fontId="22" fillId="22" borderId="5" applyNumberFormat="0" applyAlignment="0" applyProtection="0"/>
    <xf numFmtId="0" fontId="22" fillId="22" borderId="5" applyNumberFormat="0" applyAlignment="0" applyProtection="0"/>
    <xf numFmtId="0" fontId="22" fillId="22" borderId="5" applyNumberFormat="0" applyAlignment="0" applyProtection="0"/>
    <xf numFmtId="0" fontId="22" fillId="22" borderId="5" applyNumberFormat="0" applyAlignment="0" applyProtection="0"/>
    <xf numFmtId="0" fontId="22" fillId="22" borderId="5" applyNumberFormat="0" applyAlignment="0" applyProtection="0"/>
    <xf numFmtId="0" fontId="22" fillId="22" borderId="5" applyNumberFormat="0" applyAlignment="0" applyProtection="0"/>
    <xf numFmtId="0" fontId="22" fillId="22" borderId="5" applyNumberFormat="0" applyAlignment="0" applyProtection="0"/>
    <xf numFmtId="0" fontId="22" fillId="22" borderId="5" applyNumberFormat="0" applyAlignment="0" applyProtection="0"/>
    <xf numFmtId="0" fontId="22" fillId="22" borderId="5" applyNumberFormat="0" applyAlignment="0" applyProtection="0"/>
    <xf numFmtId="0" fontId="22" fillId="22" borderId="5" applyNumberFormat="0" applyAlignment="0" applyProtection="0"/>
    <xf numFmtId="0" fontId="22" fillId="22" borderId="5" applyNumberFormat="0" applyAlignment="0" applyProtection="0"/>
    <xf numFmtId="0" fontId="22" fillId="22" borderId="5" applyNumberFormat="0" applyAlignment="0" applyProtection="0"/>
    <xf numFmtId="0" fontId="22" fillId="22" borderId="5" applyNumberFormat="0" applyAlignment="0" applyProtection="0"/>
    <xf numFmtId="0" fontId="23" fillId="23" borderId="6" applyNumberFormat="0" applyAlignment="0" applyProtection="0"/>
    <xf numFmtId="0" fontId="23" fillId="23" borderId="6" applyNumberFormat="0" applyAlignment="0" applyProtection="0"/>
    <xf numFmtId="0" fontId="23" fillId="23" borderId="6" applyNumberFormat="0" applyAlignment="0" applyProtection="0"/>
    <xf numFmtId="0" fontId="23" fillId="23" borderId="6" applyNumberFormat="0" applyAlignment="0" applyProtection="0"/>
    <xf numFmtId="0" fontId="23" fillId="23" borderId="6" applyNumberFormat="0" applyAlignment="0" applyProtection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1" fillId="0" borderId="0" applyFont="0" applyFill="0" applyBorder="0" applyAlignment="0" applyProtection="0"/>
    <xf numFmtId="5" fontId="8" fillId="0" borderId="0" applyFont="0" applyFill="0" applyBorder="0" applyAlignment="0" applyProtection="0"/>
    <xf numFmtId="0" fontId="25" fillId="0" borderId="0"/>
    <xf numFmtId="0" fontId="25" fillId="0" borderId="1"/>
    <xf numFmtId="0" fontId="25" fillId="0" borderId="1"/>
    <xf numFmtId="0" fontId="17" fillId="0" borderId="0" applyProtection="0"/>
    <xf numFmtId="167" fontId="8" fillId="0" borderId="0" applyFont="0" applyFill="0" applyBorder="0" applyAlignment="0" applyProtection="0"/>
    <xf numFmtId="1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Protection="0"/>
    <xf numFmtId="0" fontId="12" fillId="0" borderId="0" applyProtection="0"/>
    <xf numFmtId="0" fontId="29" fillId="0" borderId="0" applyProtection="0"/>
    <xf numFmtId="0" fontId="30" fillId="0" borderId="0" applyProtection="0"/>
    <xf numFmtId="0" fontId="31" fillId="0" borderId="0" applyProtection="0"/>
    <xf numFmtId="0" fontId="32" fillId="0" borderId="0" applyProtection="0"/>
    <xf numFmtId="0" fontId="33" fillId="0" borderId="0" applyProtection="0"/>
    <xf numFmtId="2" fontId="17" fillId="0" borderId="0" applyProtection="0"/>
    <xf numFmtId="0" fontId="19" fillId="0" borderId="0" applyNumberFormat="0" applyFill="0" applyBorder="0" applyAlignment="0" applyProtection="0"/>
    <xf numFmtId="0" fontId="19" fillId="0" borderId="7" applyNumberFormat="0" applyProtection="0">
      <alignment wrapText="1"/>
    </xf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5" fillId="0" borderId="8" applyNumberFormat="0" applyProtection="0">
      <alignment wrapText="1"/>
    </xf>
    <xf numFmtId="0" fontId="20" fillId="0" borderId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Protection="0"/>
    <xf numFmtId="0" fontId="40" fillId="0" borderId="0" applyProtection="0"/>
    <xf numFmtId="0" fontId="8" fillId="0" borderId="0" applyNumberFormat="0" applyFill="0" applyBorder="0" applyProtection="0">
      <alignment wrapText="1"/>
    </xf>
    <xf numFmtId="0" fontId="11" fillId="24" borderId="0" applyNumberFormat="0" applyBorder="0" applyProtection="0">
      <alignment vertical="top" wrapText="1"/>
    </xf>
    <xf numFmtId="0" fontId="8" fillId="0" borderId="0" applyNumberFormat="0" applyFill="0" applyBorder="0" applyProtection="0">
      <alignment horizontal="justify" vertical="top" wrapText="1"/>
    </xf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4" fillId="9" borderId="5" applyNumberFormat="0" applyAlignment="0" applyProtection="0"/>
    <xf numFmtId="0" fontId="44" fillId="9" borderId="5" applyNumberFormat="0" applyAlignment="0" applyProtection="0"/>
    <xf numFmtId="0" fontId="44" fillId="9" borderId="5" applyNumberFormat="0" applyAlignment="0" applyProtection="0"/>
    <xf numFmtId="0" fontId="44" fillId="9" borderId="5" applyNumberFormat="0" applyAlignment="0" applyProtection="0"/>
    <xf numFmtId="0" fontId="44" fillId="9" borderId="5" applyNumberFormat="0" applyAlignment="0" applyProtection="0"/>
    <xf numFmtId="0" fontId="44" fillId="9" borderId="5" applyNumberFormat="0" applyAlignment="0" applyProtection="0"/>
    <xf numFmtId="0" fontId="44" fillId="9" borderId="5" applyNumberFormat="0" applyAlignment="0" applyProtection="0"/>
    <xf numFmtId="0" fontId="44" fillId="9" borderId="5" applyNumberFormat="0" applyAlignment="0" applyProtection="0"/>
    <xf numFmtId="0" fontId="44" fillId="9" borderId="5" applyNumberFormat="0" applyAlignment="0" applyProtection="0"/>
    <xf numFmtId="0" fontId="44" fillId="9" borderId="5" applyNumberFormat="0" applyAlignment="0" applyProtection="0"/>
    <xf numFmtId="0" fontId="44" fillId="9" borderId="5" applyNumberFormat="0" applyAlignment="0" applyProtection="0"/>
    <xf numFmtId="0" fontId="44" fillId="9" borderId="5" applyNumberFormat="0" applyAlignment="0" applyProtection="0"/>
    <xf numFmtId="0" fontId="44" fillId="9" borderId="5" applyNumberFormat="0" applyAlignment="0" applyProtection="0"/>
    <xf numFmtId="0" fontId="44" fillId="9" borderId="5" applyNumberFormat="0" applyAlignment="0" applyProtection="0"/>
    <xf numFmtId="0" fontId="44" fillId="9" borderId="5" applyNumberFormat="0" applyAlignment="0" applyProtection="0"/>
    <xf numFmtId="0" fontId="12" fillId="25" borderId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7" fillId="27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9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12" fillId="0" borderId="0"/>
    <xf numFmtId="0" fontId="7" fillId="0" borderId="0"/>
    <xf numFmtId="0" fontId="7" fillId="0" borderId="0"/>
    <xf numFmtId="0" fontId="8" fillId="0" borderId="0"/>
    <xf numFmtId="37" fontId="25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8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7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24" fillId="0" borderId="0"/>
    <xf numFmtId="0" fontId="8" fillId="0" borderId="0"/>
    <xf numFmtId="0" fontId="13" fillId="0" borderId="0"/>
    <xf numFmtId="0" fontId="19" fillId="0" borderId="0"/>
    <xf numFmtId="0" fontId="8" fillId="0" borderId="0"/>
    <xf numFmtId="0" fontId="8" fillId="0" borderId="0"/>
    <xf numFmtId="0" fontId="8" fillId="0" borderId="0"/>
    <xf numFmtId="0" fontId="21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24" fillId="0" borderId="0"/>
    <xf numFmtId="0" fontId="8" fillId="0" borderId="0"/>
    <xf numFmtId="0" fontId="8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0" fillId="0" borderId="0"/>
    <xf numFmtId="0" fontId="8" fillId="0" borderId="0"/>
    <xf numFmtId="0" fontId="24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7" fillId="0" borderId="0">
      <alignment vertical="top"/>
    </xf>
    <xf numFmtId="0" fontId="8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5" fillId="0" borderId="0"/>
    <xf numFmtId="0" fontId="24" fillId="0" borderId="0"/>
    <xf numFmtId="0" fontId="24" fillId="0" borderId="0"/>
    <xf numFmtId="0" fontId="24" fillId="0" borderId="0"/>
    <xf numFmtId="0" fontId="15" fillId="0" borderId="0"/>
    <xf numFmtId="0" fontId="24" fillId="0" borderId="0"/>
    <xf numFmtId="0" fontId="24" fillId="0" borderId="0"/>
    <xf numFmtId="0" fontId="24" fillId="0" borderId="0"/>
    <xf numFmtId="0" fontId="15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7" fillId="0" borderId="0"/>
    <xf numFmtId="0" fontId="51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>
      <alignment vertical="top"/>
    </xf>
    <xf numFmtId="0" fontId="21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8" fillId="28" borderId="13" applyNumberFormat="0" applyFont="0" applyAlignment="0" applyProtection="0"/>
    <xf numFmtId="0" fontId="8" fillId="28" borderId="13" applyNumberFormat="0" applyFont="0" applyAlignment="0" applyProtection="0"/>
    <xf numFmtId="0" fontId="8" fillId="28" borderId="13" applyNumberFormat="0" applyFont="0" applyAlignment="0" applyProtection="0"/>
    <xf numFmtId="0" fontId="8" fillId="28" borderId="13" applyNumberFormat="0" applyFont="0" applyAlignment="0" applyProtection="0"/>
    <xf numFmtId="0" fontId="8" fillId="28" borderId="13" applyNumberFormat="0" applyFont="0" applyAlignment="0" applyProtection="0"/>
    <xf numFmtId="0" fontId="8" fillId="28" borderId="13" applyNumberFormat="0" applyFont="0" applyAlignment="0" applyProtection="0"/>
    <xf numFmtId="0" fontId="8" fillId="28" borderId="13" applyNumberFormat="0" applyFont="0" applyAlignment="0" applyProtection="0"/>
    <xf numFmtId="0" fontId="8" fillId="28" borderId="13" applyNumberFormat="0" applyFont="0" applyAlignment="0" applyProtection="0"/>
    <xf numFmtId="0" fontId="8" fillId="28" borderId="13" applyNumberFormat="0" applyFont="0" applyAlignment="0" applyProtection="0"/>
    <xf numFmtId="0" fontId="8" fillId="28" borderId="13" applyNumberFormat="0" applyFont="0" applyAlignment="0" applyProtection="0"/>
    <xf numFmtId="0" fontId="8" fillId="28" borderId="13" applyNumberFormat="0" applyFont="0" applyAlignment="0" applyProtection="0"/>
    <xf numFmtId="0" fontId="8" fillId="28" borderId="13" applyNumberFormat="0" applyFont="0" applyAlignment="0" applyProtection="0"/>
    <xf numFmtId="0" fontId="8" fillId="28" borderId="13" applyNumberFormat="0" applyFont="0" applyAlignment="0" applyProtection="0"/>
    <xf numFmtId="0" fontId="8" fillId="28" borderId="13" applyNumberFormat="0" applyFont="0" applyAlignment="0" applyProtection="0"/>
    <xf numFmtId="0" fontId="8" fillId="28" borderId="13" applyNumberFormat="0" applyFont="0" applyAlignment="0" applyProtection="0"/>
    <xf numFmtId="0" fontId="52" fillId="22" borderId="14" applyNumberFormat="0" applyAlignment="0" applyProtection="0"/>
    <xf numFmtId="0" fontId="52" fillId="22" borderId="14" applyNumberFormat="0" applyAlignment="0" applyProtection="0"/>
    <xf numFmtId="0" fontId="52" fillId="22" borderId="14" applyNumberFormat="0" applyAlignment="0" applyProtection="0"/>
    <xf numFmtId="0" fontId="52" fillId="22" borderId="14" applyNumberFormat="0" applyAlignment="0" applyProtection="0"/>
    <xf numFmtId="0" fontId="52" fillId="22" borderId="14" applyNumberFormat="0" applyAlignment="0" applyProtection="0"/>
    <xf numFmtId="0" fontId="52" fillId="22" borderId="14" applyNumberFormat="0" applyAlignment="0" applyProtection="0"/>
    <xf numFmtId="0" fontId="52" fillId="22" borderId="14" applyNumberFormat="0" applyAlignment="0" applyProtection="0"/>
    <xf numFmtId="0" fontId="52" fillId="22" borderId="14" applyNumberFormat="0" applyAlignment="0" applyProtection="0"/>
    <xf numFmtId="0" fontId="52" fillId="22" borderId="14" applyNumberFormat="0" applyAlignment="0" applyProtection="0"/>
    <xf numFmtId="0" fontId="52" fillId="22" borderId="14" applyNumberFormat="0" applyAlignment="0" applyProtection="0"/>
    <xf numFmtId="0" fontId="52" fillId="22" borderId="14" applyNumberFormat="0" applyAlignment="0" applyProtection="0"/>
    <xf numFmtId="0" fontId="52" fillId="22" borderId="14" applyNumberFormat="0" applyAlignment="0" applyProtection="0"/>
    <xf numFmtId="0" fontId="52" fillId="22" borderId="14" applyNumberFormat="0" applyAlignment="0" applyProtection="0"/>
    <xf numFmtId="0" fontId="52" fillId="22" borderId="14" applyNumberFormat="0" applyAlignment="0" applyProtection="0"/>
    <xf numFmtId="0" fontId="52" fillId="22" borderId="14" applyNumberFormat="0" applyAlignment="0" applyProtection="0"/>
    <xf numFmtId="40" fontId="53" fillId="29" borderId="0">
      <alignment horizontal="right"/>
    </xf>
    <xf numFmtId="0" fontId="54" fillId="29" borderId="0">
      <alignment horizontal="right"/>
    </xf>
    <xf numFmtId="0" fontId="55" fillId="29" borderId="15"/>
    <xf numFmtId="0" fontId="55" fillId="0" borderId="0" applyBorder="0">
      <alignment horizontal="centerContinuous"/>
    </xf>
    <xf numFmtId="0" fontId="56" fillId="0" borderId="0" applyBorder="0">
      <alignment horizontal="centerContinuous"/>
    </xf>
    <xf numFmtId="0" fontId="35" fillId="0" borderId="16" applyNumberFormat="0" applyProtection="0">
      <alignment wrapText="1"/>
    </xf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57" fillId="0" borderId="0" applyNumberFormat="0" applyFont="0" applyFill="0" applyBorder="0" applyAlignment="0" applyProtection="0">
      <alignment horizontal="left"/>
    </xf>
    <xf numFmtId="15" fontId="57" fillId="0" borderId="0" applyFont="0" applyFill="0" applyBorder="0" applyAlignment="0" applyProtection="0"/>
    <xf numFmtId="4" fontId="57" fillId="0" borderId="0" applyFont="0" applyFill="0" applyBorder="0" applyAlignment="0" applyProtection="0"/>
    <xf numFmtId="0" fontId="58" fillId="0" borderId="2">
      <alignment horizontal="center"/>
    </xf>
    <xf numFmtId="3" fontId="57" fillId="0" borderId="0" applyFont="0" applyFill="0" applyBorder="0" applyAlignment="0" applyProtection="0"/>
    <xf numFmtId="0" fontId="57" fillId="30" borderId="0" applyNumberFormat="0" applyFont="0" applyBorder="0" applyAlignment="0" applyProtection="0"/>
    <xf numFmtId="0" fontId="25" fillId="0" borderId="0"/>
    <xf numFmtId="4" fontId="59" fillId="26" borderId="17" applyNumberFormat="0" applyProtection="0">
      <alignment vertical="center"/>
    </xf>
    <xf numFmtId="4" fontId="59" fillId="26" borderId="17" applyNumberFormat="0" applyProtection="0">
      <alignment vertical="center"/>
    </xf>
    <xf numFmtId="4" fontId="59" fillId="26" borderId="17" applyNumberFormat="0" applyProtection="0">
      <alignment vertical="center"/>
    </xf>
    <xf numFmtId="4" fontId="59" fillId="26" borderId="17" applyNumberFormat="0" applyProtection="0">
      <alignment vertical="center"/>
    </xf>
    <xf numFmtId="4" fontId="60" fillId="31" borderId="17" applyNumberFormat="0" applyProtection="0">
      <alignment vertical="center"/>
    </xf>
    <xf numFmtId="4" fontId="60" fillId="31" borderId="17" applyNumberFormat="0" applyProtection="0">
      <alignment vertical="center"/>
    </xf>
    <xf numFmtId="4" fontId="60" fillId="31" borderId="17" applyNumberFormat="0" applyProtection="0">
      <alignment vertical="center"/>
    </xf>
    <xf numFmtId="4" fontId="60" fillId="31" borderId="17" applyNumberFormat="0" applyProtection="0">
      <alignment vertical="center"/>
    </xf>
    <xf numFmtId="4" fontId="59" fillId="31" borderId="17" applyNumberFormat="0" applyProtection="0">
      <alignment horizontal="left" vertical="center" indent="1"/>
    </xf>
    <xf numFmtId="4" fontId="59" fillId="31" borderId="17" applyNumberFormat="0" applyProtection="0">
      <alignment horizontal="left" vertical="center" indent="1"/>
    </xf>
    <xf numFmtId="4" fontId="59" fillId="31" borderId="17" applyNumberFormat="0" applyProtection="0">
      <alignment horizontal="left" vertical="center" indent="1"/>
    </xf>
    <xf numFmtId="4" fontId="59" fillId="31" borderId="17" applyNumberFormat="0" applyProtection="0">
      <alignment horizontal="left" vertical="center" indent="1"/>
    </xf>
    <xf numFmtId="0" fontId="59" fillId="31" borderId="17" applyNumberFormat="0" applyProtection="0">
      <alignment horizontal="left" vertical="top" indent="1"/>
    </xf>
    <xf numFmtId="0" fontId="59" fillId="31" borderId="17" applyNumberFormat="0" applyProtection="0">
      <alignment horizontal="left" vertical="top" indent="1"/>
    </xf>
    <xf numFmtId="0" fontId="59" fillId="31" borderId="17" applyNumberFormat="0" applyProtection="0">
      <alignment horizontal="left" vertical="top" indent="1"/>
    </xf>
    <xf numFmtId="0" fontId="59" fillId="31" borderId="17" applyNumberFormat="0" applyProtection="0">
      <alignment horizontal="left" vertical="top" indent="1"/>
    </xf>
    <xf numFmtId="4" fontId="59" fillId="32" borderId="0" applyNumberFormat="0" applyProtection="0">
      <alignment horizontal="left" vertical="center" indent="1"/>
    </xf>
    <xf numFmtId="4" fontId="15" fillId="5" borderId="17" applyNumberFormat="0" applyProtection="0">
      <alignment horizontal="right" vertical="center"/>
    </xf>
    <xf numFmtId="4" fontId="15" fillId="5" borderId="17" applyNumberFormat="0" applyProtection="0">
      <alignment horizontal="right" vertical="center"/>
    </xf>
    <xf numFmtId="4" fontId="15" fillId="5" borderId="17" applyNumberFormat="0" applyProtection="0">
      <alignment horizontal="right" vertical="center"/>
    </xf>
    <xf numFmtId="4" fontId="15" fillId="5" borderId="17" applyNumberFormat="0" applyProtection="0">
      <alignment horizontal="right" vertical="center"/>
    </xf>
    <xf numFmtId="4" fontId="15" fillId="11" borderId="17" applyNumberFormat="0" applyProtection="0">
      <alignment horizontal="right" vertical="center"/>
    </xf>
    <xf numFmtId="4" fontId="15" fillId="11" borderId="17" applyNumberFormat="0" applyProtection="0">
      <alignment horizontal="right" vertical="center"/>
    </xf>
    <xf numFmtId="4" fontId="15" fillId="11" borderId="17" applyNumberFormat="0" applyProtection="0">
      <alignment horizontal="right" vertical="center"/>
    </xf>
    <xf numFmtId="4" fontId="15" fillId="11" borderId="17" applyNumberFormat="0" applyProtection="0">
      <alignment horizontal="right" vertical="center"/>
    </xf>
    <xf numFmtId="4" fontId="15" fillId="19" borderId="17" applyNumberFormat="0" applyProtection="0">
      <alignment horizontal="right" vertical="center"/>
    </xf>
    <xf numFmtId="4" fontId="15" fillId="19" borderId="17" applyNumberFormat="0" applyProtection="0">
      <alignment horizontal="right" vertical="center"/>
    </xf>
    <xf numFmtId="4" fontId="15" fillId="19" borderId="17" applyNumberFormat="0" applyProtection="0">
      <alignment horizontal="right" vertical="center"/>
    </xf>
    <xf numFmtId="4" fontId="15" fillId="19" borderId="17" applyNumberFormat="0" applyProtection="0">
      <alignment horizontal="right" vertical="center"/>
    </xf>
    <xf numFmtId="4" fontId="15" fillId="13" borderId="17" applyNumberFormat="0" applyProtection="0">
      <alignment horizontal="right" vertical="center"/>
    </xf>
    <xf numFmtId="4" fontId="15" fillId="13" borderId="17" applyNumberFormat="0" applyProtection="0">
      <alignment horizontal="right" vertical="center"/>
    </xf>
    <xf numFmtId="4" fontId="15" fillId="13" borderId="17" applyNumberFormat="0" applyProtection="0">
      <alignment horizontal="right" vertical="center"/>
    </xf>
    <xf numFmtId="4" fontId="15" fillId="13" borderId="17" applyNumberFormat="0" applyProtection="0">
      <alignment horizontal="right" vertical="center"/>
    </xf>
    <xf numFmtId="4" fontId="15" fillId="17" borderId="17" applyNumberFormat="0" applyProtection="0">
      <alignment horizontal="right" vertical="center"/>
    </xf>
    <xf numFmtId="4" fontId="15" fillId="17" borderId="17" applyNumberFormat="0" applyProtection="0">
      <alignment horizontal="right" vertical="center"/>
    </xf>
    <xf numFmtId="4" fontId="15" fillId="17" borderId="17" applyNumberFormat="0" applyProtection="0">
      <alignment horizontal="right" vertical="center"/>
    </xf>
    <xf numFmtId="4" fontId="15" fillId="17" borderId="17" applyNumberFormat="0" applyProtection="0">
      <alignment horizontal="right" vertical="center"/>
    </xf>
    <xf numFmtId="4" fontId="15" fillId="21" borderId="17" applyNumberFormat="0" applyProtection="0">
      <alignment horizontal="right" vertical="center"/>
    </xf>
    <xf numFmtId="4" fontId="15" fillId="21" borderId="17" applyNumberFormat="0" applyProtection="0">
      <alignment horizontal="right" vertical="center"/>
    </xf>
    <xf numFmtId="4" fontId="15" fillId="21" borderId="17" applyNumberFormat="0" applyProtection="0">
      <alignment horizontal="right" vertical="center"/>
    </xf>
    <xf numFmtId="4" fontId="15" fillId="21" borderId="17" applyNumberFormat="0" applyProtection="0">
      <alignment horizontal="right" vertical="center"/>
    </xf>
    <xf numFmtId="4" fontId="15" fillId="20" borderId="17" applyNumberFormat="0" applyProtection="0">
      <alignment horizontal="right" vertical="center"/>
    </xf>
    <xf numFmtId="4" fontId="15" fillId="20" borderId="17" applyNumberFormat="0" applyProtection="0">
      <alignment horizontal="right" vertical="center"/>
    </xf>
    <xf numFmtId="4" fontId="15" fillId="20" borderId="17" applyNumberFormat="0" applyProtection="0">
      <alignment horizontal="right" vertical="center"/>
    </xf>
    <xf numFmtId="4" fontId="15" fillId="20" borderId="17" applyNumberFormat="0" applyProtection="0">
      <alignment horizontal="right" vertical="center"/>
    </xf>
    <xf numFmtId="4" fontId="15" fillId="33" borderId="17" applyNumberFormat="0" applyProtection="0">
      <alignment horizontal="right" vertical="center"/>
    </xf>
    <xf numFmtId="4" fontId="15" fillId="33" borderId="17" applyNumberFormat="0" applyProtection="0">
      <alignment horizontal="right" vertical="center"/>
    </xf>
    <xf numFmtId="4" fontId="15" fillId="33" borderId="17" applyNumberFormat="0" applyProtection="0">
      <alignment horizontal="right" vertical="center"/>
    </xf>
    <xf numFmtId="4" fontId="15" fillId="33" borderId="17" applyNumberFormat="0" applyProtection="0">
      <alignment horizontal="right" vertical="center"/>
    </xf>
    <xf numFmtId="4" fontId="15" fillId="12" borderId="17" applyNumberFormat="0" applyProtection="0">
      <alignment horizontal="right" vertical="center"/>
    </xf>
    <xf numFmtId="4" fontId="15" fillId="12" borderId="17" applyNumberFormat="0" applyProtection="0">
      <alignment horizontal="right" vertical="center"/>
    </xf>
    <xf numFmtId="4" fontId="15" fillId="12" borderId="17" applyNumberFormat="0" applyProtection="0">
      <alignment horizontal="right" vertical="center"/>
    </xf>
    <xf numFmtId="4" fontId="15" fillId="12" borderId="17" applyNumberFormat="0" applyProtection="0">
      <alignment horizontal="right" vertical="center"/>
    </xf>
    <xf numFmtId="4" fontId="59" fillId="34" borderId="18" applyNumberFormat="0" applyProtection="0">
      <alignment horizontal="left" vertical="center" indent="1"/>
    </xf>
    <xf numFmtId="4" fontId="15" fillId="35" borderId="0" applyNumberFormat="0" applyProtection="0">
      <alignment horizontal="left" vertical="center" indent="1"/>
    </xf>
    <xf numFmtId="4" fontId="61" fillId="36" borderId="0" applyNumberFormat="0" applyProtection="0">
      <alignment horizontal="left" vertical="center" indent="1"/>
    </xf>
    <xf numFmtId="4" fontId="15" fillId="37" borderId="17" applyNumberFormat="0" applyProtection="0">
      <alignment horizontal="right" vertical="center"/>
    </xf>
    <xf numFmtId="4" fontId="15" fillId="37" borderId="17" applyNumberFormat="0" applyProtection="0">
      <alignment horizontal="right" vertical="center"/>
    </xf>
    <xf numFmtId="4" fontId="15" fillId="37" borderId="17" applyNumberFormat="0" applyProtection="0">
      <alignment horizontal="right" vertical="center"/>
    </xf>
    <xf numFmtId="4" fontId="15" fillId="37" borderId="17" applyNumberFormat="0" applyProtection="0">
      <alignment horizontal="right" vertical="center"/>
    </xf>
    <xf numFmtId="4" fontId="15" fillId="35" borderId="0" applyNumberFormat="0" applyProtection="0">
      <alignment horizontal="left" vertical="center" indent="1"/>
    </xf>
    <xf numFmtId="4" fontId="15" fillId="32" borderId="0" applyNumberFormat="0" applyProtection="0">
      <alignment horizontal="left" vertical="center" indent="1"/>
    </xf>
    <xf numFmtId="0" fontId="8" fillId="36" borderId="17" applyNumberFormat="0" applyProtection="0">
      <alignment horizontal="left" vertical="center" indent="1"/>
    </xf>
    <xf numFmtId="0" fontId="8" fillId="36" borderId="17" applyNumberFormat="0" applyProtection="0">
      <alignment horizontal="left" vertical="center" indent="1"/>
    </xf>
    <xf numFmtId="0" fontId="8" fillId="36" borderId="17" applyNumberFormat="0" applyProtection="0">
      <alignment horizontal="left" vertical="center" indent="1"/>
    </xf>
    <xf numFmtId="0" fontId="8" fillId="36" borderId="17" applyNumberFormat="0" applyProtection="0">
      <alignment horizontal="left" vertical="center" indent="1"/>
    </xf>
    <xf numFmtId="0" fontId="8" fillId="36" borderId="17" applyNumberFormat="0" applyProtection="0">
      <alignment horizontal="left" vertical="top" indent="1"/>
    </xf>
    <xf numFmtId="0" fontId="8" fillId="36" borderId="17" applyNumberFormat="0" applyProtection="0">
      <alignment horizontal="left" vertical="top" indent="1"/>
    </xf>
    <xf numFmtId="0" fontId="8" fillId="36" borderId="17" applyNumberFormat="0" applyProtection="0">
      <alignment horizontal="left" vertical="top" indent="1"/>
    </xf>
    <xf numFmtId="0" fontId="8" fillId="36" borderId="17" applyNumberFormat="0" applyProtection="0">
      <alignment horizontal="left" vertical="top" indent="1"/>
    </xf>
    <xf numFmtId="0" fontId="8" fillId="32" borderId="17" applyNumberFormat="0" applyProtection="0">
      <alignment horizontal="left" vertical="center" indent="1"/>
    </xf>
    <xf numFmtId="0" fontId="8" fillId="32" borderId="17" applyNumberFormat="0" applyProtection="0">
      <alignment horizontal="left" vertical="center" indent="1"/>
    </xf>
    <xf numFmtId="0" fontId="8" fillId="32" borderId="17" applyNumberFormat="0" applyProtection="0">
      <alignment horizontal="left" vertical="center" indent="1"/>
    </xf>
    <xf numFmtId="0" fontId="8" fillId="32" borderId="17" applyNumberFormat="0" applyProtection="0">
      <alignment horizontal="left" vertical="center" indent="1"/>
    </xf>
    <xf numFmtId="0" fontId="8" fillId="32" borderId="17" applyNumberFormat="0" applyProtection="0">
      <alignment horizontal="left" vertical="top" indent="1"/>
    </xf>
    <xf numFmtId="0" fontId="8" fillId="32" borderId="17" applyNumberFormat="0" applyProtection="0">
      <alignment horizontal="left" vertical="top" indent="1"/>
    </xf>
    <xf numFmtId="0" fontId="8" fillId="32" borderId="17" applyNumberFormat="0" applyProtection="0">
      <alignment horizontal="left" vertical="top" indent="1"/>
    </xf>
    <xf numFmtId="0" fontId="8" fillId="32" borderId="17" applyNumberFormat="0" applyProtection="0">
      <alignment horizontal="left" vertical="top" indent="1"/>
    </xf>
    <xf numFmtId="0" fontId="8" fillId="38" borderId="17" applyNumberFormat="0" applyProtection="0">
      <alignment horizontal="left" vertical="center" indent="1"/>
    </xf>
    <xf numFmtId="0" fontId="8" fillId="38" borderId="17" applyNumberFormat="0" applyProtection="0">
      <alignment horizontal="left" vertical="center" indent="1"/>
    </xf>
    <xf numFmtId="0" fontId="8" fillId="38" borderId="17" applyNumberFormat="0" applyProtection="0">
      <alignment horizontal="left" vertical="center" indent="1"/>
    </xf>
    <xf numFmtId="0" fontId="8" fillId="38" borderId="17" applyNumberFormat="0" applyProtection="0">
      <alignment horizontal="left" vertical="center" indent="1"/>
    </xf>
    <xf numFmtId="0" fontId="8" fillId="38" borderId="17" applyNumberFormat="0" applyProtection="0">
      <alignment horizontal="left" vertical="top" indent="1"/>
    </xf>
    <xf numFmtId="0" fontId="8" fillId="38" borderId="17" applyNumberFormat="0" applyProtection="0">
      <alignment horizontal="left" vertical="top" indent="1"/>
    </xf>
    <xf numFmtId="0" fontId="8" fillId="38" borderId="17" applyNumberFormat="0" applyProtection="0">
      <alignment horizontal="left" vertical="top" indent="1"/>
    </xf>
    <xf numFmtId="0" fontId="8" fillId="38" borderId="17" applyNumberFormat="0" applyProtection="0">
      <alignment horizontal="left" vertical="top" indent="1"/>
    </xf>
    <xf numFmtId="0" fontId="8" fillId="39" borderId="17" applyNumberFormat="0" applyProtection="0">
      <alignment horizontal="left" vertical="center" indent="1"/>
    </xf>
    <xf numFmtId="0" fontId="8" fillId="39" borderId="17" applyNumberFormat="0" applyProtection="0">
      <alignment horizontal="left" vertical="center" indent="1"/>
    </xf>
    <xf numFmtId="0" fontId="8" fillId="39" borderId="17" applyNumberFormat="0" applyProtection="0">
      <alignment horizontal="left" vertical="center" indent="1"/>
    </xf>
    <xf numFmtId="0" fontId="8" fillId="39" borderId="17" applyNumberFormat="0" applyProtection="0">
      <alignment horizontal="left" vertical="center" indent="1"/>
    </xf>
    <xf numFmtId="0" fontId="8" fillId="39" borderId="17" applyNumberFormat="0" applyProtection="0">
      <alignment horizontal="left" vertical="top" indent="1"/>
    </xf>
    <xf numFmtId="0" fontId="8" fillId="39" borderId="17" applyNumberFormat="0" applyProtection="0">
      <alignment horizontal="left" vertical="top" indent="1"/>
    </xf>
    <xf numFmtId="0" fontId="8" fillId="39" borderId="17" applyNumberFormat="0" applyProtection="0">
      <alignment horizontal="left" vertical="top" indent="1"/>
    </xf>
    <xf numFmtId="0" fontId="8" fillId="39" borderId="17" applyNumberFormat="0" applyProtection="0">
      <alignment horizontal="left" vertical="top" indent="1"/>
    </xf>
    <xf numFmtId="4" fontId="15" fillId="40" borderId="17" applyNumberFormat="0" applyProtection="0">
      <alignment vertical="center"/>
    </xf>
    <xf numFmtId="4" fontId="15" fillId="40" borderId="17" applyNumberFormat="0" applyProtection="0">
      <alignment vertical="center"/>
    </xf>
    <xf numFmtId="4" fontId="15" fillId="40" borderId="17" applyNumberFormat="0" applyProtection="0">
      <alignment vertical="center"/>
    </xf>
    <xf numFmtId="4" fontId="15" fillId="40" borderId="17" applyNumberFormat="0" applyProtection="0">
      <alignment vertical="center"/>
    </xf>
    <xf numFmtId="4" fontId="62" fillId="40" borderId="17" applyNumberFormat="0" applyProtection="0">
      <alignment vertical="center"/>
    </xf>
    <xf numFmtId="4" fontId="62" fillId="40" borderId="17" applyNumberFormat="0" applyProtection="0">
      <alignment vertical="center"/>
    </xf>
    <xf numFmtId="4" fontId="62" fillId="40" borderId="17" applyNumberFormat="0" applyProtection="0">
      <alignment vertical="center"/>
    </xf>
    <xf numFmtId="4" fontId="62" fillId="40" borderId="17" applyNumberFormat="0" applyProtection="0">
      <alignment vertical="center"/>
    </xf>
    <xf numFmtId="4" fontId="15" fillId="40" borderId="17" applyNumberFormat="0" applyProtection="0">
      <alignment horizontal="left" vertical="center" indent="1"/>
    </xf>
    <xf numFmtId="4" fontId="15" fillId="40" borderId="17" applyNumberFormat="0" applyProtection="0">
      <alignment horizontal="left" vertical="center" indent="1"/>
    </xf>
    <xf numFmtId="4" fontId="15" fillId="40" borderId="17" applyNumberFormat="0" applyProtection="0">
      <alignment horizontal="left" vertical="center" indent="1"/>
    </xf>
    <xf numFmtId="4" fontId="15" fillId="40" borderId="17" applyNumberFormat="0" applyProtection="0">
      <alignment horizontal="left" vertical="center" indent="1"/>
    </xf>
    <xf numFmtId="0" fontId="15" fillId="40" borderId="17" applyNumberFormat="0" applyProtection="0">
      <alignment horizontal="left" vertical="top" indent="1"/>
    </xf>
    <xf numFmtId="0" fontId="15" fillId="40" borderId="17" applyNumberFormat="0" applyProtection="0">
      <alignment horizontal="left" vertical="top" indent="1"/>
    </xf>
    <xf numFmtId="0" fontId="15" fillId="40" borderId="17" applyNumberFormat="0" applyProtection="0">
      <alignment horizontal="left" vertical="top" indent="1"/>
    </xf>
    <xf numFmtId="0" fontId="15" fillId="40" borderId="17" applyNumberFormat="0" applyProtection="0">
      <alignment horizontal="left" vertical="top" indent="1"/>
    </xf>
    <xf numFmtId="4" fontId="15" fillId="35" borderId="17" applyNumberFormat="0" applyProtection="0">
      <alignment horizontal="right" vertical="center"/>
    </xf>
    <xf numFmtId="4" fontId="15" fillId="35" borderId="17" applyNumberFormat="0" applyProtection="0">
      <alignment horizontal="right" vertical="center"/>
    </xf>
    <xf numFmtId="4" fontId="15" fillId="35" borderId="17" applyNumberFormat="0" applyProtection="0">
      <alignment horizontal="right" vertical="center"/>
    </xf>
    <xf numFmtId="4" fontId="15" fillId="35" borderId="17" applyNumberFormat="0" applyProtection="0">
      <alignment horizontal="right" vertical="center"/>
    </xf>
    <xf numFmtId="4" fontId="62" fillId="35" borderId="17" applyNumberFormat="0" applyProtection="0">
      <alignment horizontal="right" vertical="center"/>
    </xf>
    <xf numFmtId="4" fontId="62" fillId="35" borderId="17" applyNumberFormat="0" applyProtection="0">
      <alignment horizontal="right" vertical="center"/>
    </xf>
    <xf numFmtId="4" fontId="62" fillId="35" borderId="17" applyNumberFormat="0" applyProtection="0">
      <alignment horizontal="right" vertical="center"/>
    </xf>
    <xf numFmtId="4" fontId="62" fillId="35" borderId="17" applyNumberFormat="0" applyProtection="0">
      <alignment horizontal="right" vertical="center"/>
    </xf>
    <xf numFmtId="4" fontId="15" fillId="37" borderId="17" applyNumberFormat="0" applyProtection="0">
      <alignment horizontal="left" vertical="center" indent="1"/>
    </xf>
    <xf numFmtId="4" fontId="15" fillId="37" borderId="17" applyNumberFormat="0" applyProtection="0">
      <alignment horizontal="left" vertical="center" indent="1"/>
    </xf>
    <xf numFmtId="4" fontId="15" fillId="37" borderId="17" applyNumberFormat="0" applyProtection="0">
      <alignment horizontal="left" vertical="center" indent="1"/>
    </xf>
    <xf numFmtId="4" fontId="15" fillId="37" borderId="17" applyNumberFormat="0" applyProtection="0">
      <alignment horizontal="left" vertical="center" indent="1"/>
    </xf>
    <xf numFmtId="0" fontId="15" fillId="32" borderId="17" applyNumberFormat="0" applyProtection="0">
      <alignment horizontal="left" vertical="top" indent="1"/>
    </xf>
    <xf numFmtId="0" fontId="15" fillId="32" borderId="17" applyNumberFormat="0" applyProtection="0">
      <alignment horizontal="left" vertical="top" indent="1"/>
    </xf>
    <xf numFmtId="0" fontId="15" fillId="32" borderId="17" applyNumberFormat="0" applyProtection="0">
      <alignment horizontal="left" vertical="top" indent="1"/>
    </xf>
    <xf numFmtId="0" fontId="15" fillId="32" borderId="17" applyNumberFormat="0" applyProtection="0">
      <alignment horizontal="left" vertical="top" indent="1"/>
    </xf>
    <xf numFmtId="4" fontId="63" fillId="41" borderId="0" applyNumberFormat="0" applyProtection="0">
      <alignment horizontal="left" vertical="center" indent="1"/>
    </xf>
    <xf numFmtId="4" fontId="64" fillId="35" borderId="17" applyNumberFormat="0" applyProtection="0">
      <alignment horizontal="right" vertical="center"/>
    </xf>
    <xf numFmtId="4" fontId="64" fillId="35" borderId="17" applyNumberFormat="0" applyProtection="0">
      <alignment horizontal="right" vertical="center"/>
    </xf>
    <xf numFmtId="4" fontId="64" fillId="35" borderId="17" applyNumberFormat="0" applyProtection="0">
      <alignment horizontal="right" vertical="center"/>
    </xf>
    <xf numFmtId="4" fontId="64" fillId="35" borderId="17" applyNumberFormat="0" applyProtection="0">
      <alignment horizontal="right" vertical="center"/>
    </xf>
    <xf numFmtId="165" fontId="8" fillId="0" borderId="0">
      <alignment horizontal="left" wrapText="1"/>
    </xf>
    <xf numFmtId="0" fontId="8" fillId="24" borderId="0" applyNumberFormat="0" applyFont="0" applyBorder="0" applyAlignment="0" applyProtection="0"/>
    <xf numFmtId="0" fontId="8" fillId="24" borderId="0" applyNumberFormat="0" applyFont="0" applyBorder="0" applyAlignment="0" applyProtection="0"/>
    <xf numFmtId="0" fontId="8" fillId="24" borderId="0" applyNumberFormat="0" applyFont="0" applyBorder="0" applyAlignment="0" applyProtection="0"/>
    <xf numFmtId="0" fontId="8" fillId="24" borderId="0" applyNumberFormat="0" applyFont="0" applyBorder="0" applyAlignment="0" applyProtection="0"/>
    <xf numFmtId="0" fontId="8" fillId="24" borderId="0" applyNumberFormat="0" applyFont="0" applyBorder="0" applyAlignment="0" applyProtection="0"/>
    <xf numFmtId="0" fontId="8" fillId="24" borderId="0" applyNumberFormat="0" applyFont="0" applyBorder="0" applyAlignment="0" applyProtection="0"/>
    <xf numFmtId="0" fontId="8" fillId="24" borderId="0" applyNumberFormat="0" applyFont="0" applyBorder="0" applyAlignment="0" applyProtection="0"/>
    <xf numFmtId="0" fontId="8" fillId="24" borderId="0" applyNumberFormat="0" applyFont="0" applyBorder="0" applyAlignment="0" applyProtection="0"/>
    <xf numFmtId="0" fontId="8" fillId="24" borderId="0" applyNumberFormat="0" applyFont="0" applyBorder="0" applyAlignment="0" applyProtection="0"/>
    <xf numFmtId="0" fontId="8" fillId="24" borderId="0" applyNumberFormat="0" applyFont="0" applyBorder="0" applyAlignment="0" applyProtection="0"/>
    <xf numFmtId="0" fontId="8" fillId="24" borderId="0" applyNumberFormat="0" applyFont="0" applyBorder="0" applyAlignment="0" applyProtection="0"/>
    <xf numFmtId="0" fontId="8" fillId="24" borderId="0" applyNumberFormat="0" applyFont="0" applyBorder="0" applyAlignment="0" applyProtection="0"/>
    <xf numFmtId="0" fontId="8" fillId="24" borderId="0" applyNumberFormat="0" applyFont="0" applyBorder="0" applyAlignment="0" applyProtection="0"/>
    <xf numFmtId="0" fontId="8" fillId="24" borderId="0" applyNumberFormat="0" applyFont="0" applyBorder="0" applyAlignment="0" applyProtection="0"/>
    <xf numFmtId="0" fontId="8" fillId="24" borderId="0" applyNumberFormat="0" applyFont="0" applyBorder="0" applyAlignment="0" applyProtection="0"/>
    <xf numFmtId="0" fontId="8" fillId="24" borderId="0" applyNumberFormat="0" applyFont="0" applyBorder="0" applyAlignment="0" applyProtection="0"/>
    <xf numFmtId="0" fontId="8" fillId="24" borderId="0" applyNumberFormat="0" applyFont="0" applyBorder="0" applyAlignment="0" applyProtection="0"/>
    <xf numFmtId="0" fontId="8" fillId="24" borderId="0" applyNumberFormat="0" applyFont="0" applyBorder="0" applyAlignment="0" applyProtection="0"/>
    <xf numFmtId="0" fontId="8" fillId="24" borderId="0" applyNumberFormat="0" applyFont="0" applyBorder="0" applyAlignment="0" applyProtection="0"/>
    <xf numFmtId="0" fontId="8" fillId="24" borderId="0" applyNumberFormat="0" applyFont="0" applyBorder="0" applyAlignment="0" applyProtection="0"/>
    <xf numFmtId="0" fontId="8" fillId="24" borderId="0" applyNumberFormat="0" applyFont="0" applyBorder="0" applyAlignment="0" applyProtection="0"/>
    <xf numFmtId="0" fontId="8" fillId="24" borderId="0" applyNumberFormat="0" applyFont="0" applyBorder="0" applyAlignment="0" applyProtection="0"/>
    <xf numFmtId="0" fontId="8" fillId="24" borderId="0" applyNumberFormat="0" applyFont="0" applyBorder="0" applyAlignment="0" applyProtection="0"/>
    <xf numFmtId="0" fontId="8" fillId="24" borderId="0" applyNumberFormat="0" applyFont="0" applyBorder="0" applyAlignment="0" applyProtection="0"/>
    <xf numFmtId="0" fontId="8" fillId="24" borderId="0" applyNumberFormat="0" applyFont="0" applyBorder="0" applyAlignment="0" applyProtection="0"/>
    <xf numFmtId="0" fontId="8" fillId="24" borderId="0" applyNumberFormat="0" applyFont="0" applyBorder="0" applyAlignment="0" applyProtection="0"/>
    <xf numFmtId="0" fontId="8" fillId="24" borderId="0" applyNumberFormat="0" applyFont="0" applyBorder="0" applyAlignment="0" applyProtection="0"/>
    <xf numFmtId="0" fontId="8" fillId="24" borderId="0" applyNumberFormat="0" applyFont="0" applyBorder="0" applyAlignment="0" applyProtection="0"/>
    <xf numFmtId="0" fontId="65" fillId="42" borderId="0" applyNumberFormat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>
      <alignment wrapText="1"/>
    </xf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>
      <alignment wrapText="1"/>
    </xf>
    <xf numFmtId="0" fontId="67" fillId="42" borderId="0" applyNumberFormat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wrapText="1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wrapText="1"/>
    </xf>
    <xf numFmtId="0" fontId="11" fillId="0" borderId="0" applyNumberFormat="0" applyFill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>
      <alignment wrapText="1"/>
    </xf>
    <xf numFmtId="0" fontId="23" fillId="27" borderId="0" applyNumberFormat="0" applyBorder="0" applyAlignment="0" applyProtection="0"/>
    <xf numFmtId="0" fontId="23" fillId="27" borderId="0" applyNumberFormat="0" applyBorder="0" applyAlignment="0" applyProtection="0">
      <alignment wrapText="1"/>
    </xf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Protection="0">
      <alignment horizontal="center"/>
    </xf>
    <xf numFmtId="0" fontId="68" fillId="27" borderId="0" applyNumberFormat="0" applyBorder="0" applyAlignment="0" applyProtection="0"/>
    <xf numFmtId="0" fontId="8" fillId="0" borderId="0" applyNumberFormat="0" applyFont="0" applyFill="0" applyBorder="0" applyProtection="0">
      <alignment horizontal="right"/>
    </xf>
    <xf numFmtId="0" fontId="8" fillId="0" borderId="0" applyNumberFormat="0" applyFont="0" applyFill="0" applyBorder="0" applyProtection="0">
      <alignment horizontal="left"/>
    </xf>
    <xf numFmtId="0" fontId="12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8" fillId="24" borderId="0" applyNumberFormat="0" applyFont="0" applyBorder="0" applyAlignment="0" applyProtection="0"/>
    <xf numFmtId="168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15" fillId="0" borderId="19" applyNumberFormat="0" applyFill="0" applyAlignment="0" applyProtection="0"/>
    <xf numFmtId="0" fontId="8" fillId="0" borderId="20" applyNumberFormat="0" applyFont="0" applyFill="0" applyAlignment="0" applyProtection="0"/>
    <xf numFmtId="0" fontId="71" fillId="0" borderId="0" applyNumberFormat="0" applyBorder="0" applyAlignment="0"/>
    <xf numFmtId="0" fontId="72" fillId="0" borderId="0" applyNumberFormat="0" applyBorder="0" applyAlignment="0"/>
    <xf numFmtId="0" fontId="73" fillId="0" borderId="0" applyNumberFormat="0" applyBorder="0" applyAlignment="0"/>
    <xf numFmtId="0" fontId="73" fillId="0" borderId="0" applyNumberFormat="0" applyBorder="0" applyAlignment="0"/>
    <xf numFmtId="0" fontId="25" fillId="0" borderId="1"/>
    <xf numFmtId="0" fontId="25" fillId="0" borderId="1"/>
    <xf numFmtId="0" fontId="74" fillId="0" borderId="0" applyNumberFormat="0" applyProtection="0">
      <alignment horizontal="left"/>
    </xf>
    <xf numFmtId="0" fontId="75" fillId="43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77" fillId="0" borderId="22"/>
    <xf numFmtId="0" fontId="77" fillId="0" borderId="1"/>
    <xf numFmtId="0" fontId="77" fillId="0" borderId="1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5" fillId="0" borderId="0"/>
    <xf numFmtId="0" fontId="7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9" fillId="0" borderId="0" applyNumberFormat="0" applyFill="0" applyBorder="0" applyAlignment="0" applyProtection="0"/>
    <xf numFmtId="0" fontId="8" fillId="0" borderId="0"/>
    <xf numFmtId="0" fontId="90" fillId="0" borderId="24" applyNumberFormat="0" applyFill="0" applyAlignment="0" applyProtection="0"/>
    <xf numFmtId="0" fontId="91" fillId="0" borderId="25" applyNumberFormat="0" applyFill="0" applyAlignment="0" applyProtection="0"/>
    <xf numFmtId="0" fontId="92" fillId="0" borderId="26" applyNumberFormat="0" applyFill="0" applyAlignment="0" applyProtection="0"/>
    <xf numFmtId="0" fontId="92" fillId="0" borderId="0" applyNumberFormat="0" applyFill="0" applyBorder="0" applyAlignment="0" applyProtection="0"/>
    <xf numFmtId="0" fontId="93" fillId="45" borderId="0" applyNumberFormat="0" applyBorder="0" applyAlignment="0" applyProtection="0"/>
    <xf numFmtId="0" fontId="94" fillId="46" borderId="0" applyNumberFormat="0" applyBorder="0" applyAlignment="0" applyProtection="0"/>
    <xf numFmtId="0" fontId="95" fillId="47" borderId="0" applyNumberFormat="0" applyBorder="0" applyAlignment="0" applyProtection="0"/>
    <xf numFmtId="0" fontId="96" fillId="48" borderId="27" applyNumberFormat="0" applyAlignment="0" applyProtection="0"/>
    <xf numFmtId="0" fontId="97" fillId="49" borderId="28" applyNumberFormat="0" applyAlignment="0" applyProtection="0"/>
    <xf numFmtId="0" fontId="98" fillId="49" borderId="27" applyNumberFormat="0" applyAlignment="0" applyProtection="0"/>
    <xf numFmtId="0" fontId="99" fillId="0" borderId="29" applyNumberFormat="0" applyFill="0" applyAlignment="0" applyProtection="0"/>
    <xf numFmtId="0" fontId="100" fillId="50" borderId="30" applyNumberFormat="0" applyAlignment="0" applyProtection="0"/>
    <xf numFmtId="0" fontId="101" fillId="0" borderId="0" applyNumberFormat="0" applyFill="0" applyBorder="0" applyAlignment="0" applyProtection="0"/>
    <xf numFmtId="0" fontId="24" fillId="51" borderId="31" applyNumberFormat="0" applyFont="0" applyAlignment="0" applyProtection="0"/>
    <xf numFmtId="0" fontId="102" fillId="0" borderId="0" applyNumberFormat="0" applyFill="0" applyBorder="0" applyAlignment="0" applyProtection="0"/>
    <xf numFmtId="0" fontId="103" fillId="0" borderId="32" applyNumberFormat="0" applyFill="0" applyAlignment="0" applyProtection="0"/>
    <xf numFmtId="0" fontId="104" fillId="52" borderId="0" applyNumberFormat="0" applyBorder="0" applyAlignment="0" applyProtection="0"/>
    <xf numFmtId="0" fontId="24" fillId="53" borderId="0" applyNumberFormat="0" applyBorder="0" applyAlignment="0" applyProtection="0"/>
    <xf numFmtId="0" fontId="24" fillId="54" borderId="0" applyNumberFormat="0" applyBorder="0" applyAlignment="0" applyProtection="0"/>
    <xf numFmtId="0" fontId="104" fillId="55" borderId="0" applyNumberFormat="0" applyBorder="0" applyAlignment="0" applyProtection="0"/>
    <xf numFmtId="0" fontId="104" fillId="56" borderId="0" applyNumberFormat="0" applyBorder="0" applyAlignment="0" applyProtection="0"/>
    <xf numFmtId="0" fontId="24" fillId="57" borderId="0" applyNumberFormat="0" applyBorder="0" applyAlignment="0" applyProtection="0"/>
    <xf numFmtId="0" fontId="24" fillId="58" borderId="0" applyNumberFormat="0" applyBorder="0" applyAlignment="0" applyProtection="0"/>
    <xf numFmtId="0" fontId="104" fillId="59" borderId="0" applyNumberFormat="0" applyBorder="0" applyAlignment="0" applyProtection="0"/>
    <xf numFmtId="0" fontId="104" fillId="60" borderId="0" applyNumberFormat="0" applyBorder="0" applyAlignment="0" applyProtection="0"/>
    <xf numFmtId="0" fontId="24" fillId="61" borderId="0" applyNumberFormat="0" applyBorder="0" applyAlignment="0" applyProtection="0"/>
    <xf numFmtId="0" fontId="24" fillId="62" borderId="0" applyNumberFormat="0" applyBorder="0" applyAlignment="0" applyProtection="0"/>
    <xf numFmtId="0" fontId="104" fillId="63" borderId="0" applyNumberFormat="0" applyBorder="0" applyAlignment="0" applyProtection="0"/>
    <xf numFmtId="0" fontId="104" fillId="64" borderId="0" applyNumberFormat="0" applyBorder="0" applyAlignment="0" applyProtection="0"/>
    <xf numFmtId="0" fontId="24" fillId="65" borderId="0" applyNumberFormat="0" applyBorder="0" applyAlignment="0" applyProtection="0"/>
    <xf numFmtId="0" fontId="24" fillId="66" borderId="0" applyNumberFormat="0" applyBorder="0" applyAlignment="0" applyProtection="0"/>
    <xf numFmtId="0" fontId="104" fillId="67" borderId="0" applyNumberFormat="0" applyBorder="0" applyAlignment="0" applyProtection="0"/>
    <xf numFmtId="0" fontId="104" fillId="68" borderId="0" applyNumberFormat="0" applyBorder="0" applyAlignment="0" applyProtection="0"/>
    <xf numFmtId="0" fontId="24" fillId="69" borderId="0" applyNumberFormat="0" applyBorder="0" applyAlignment="0" applyProtection="0"/>
    <xf numFmtId="0" fontId="24" fillId="70" borderId="0" applyNumberFormat="0" applyBorder="0" applyAlignment="0" applyProtection="0"/>
    <xf numFmtId="0" fontId="104" fillId="71" borderId="0" applyNumberFormat="0" applyBorder="0" applyAlignment="0" applyProtection="0"/>
    <xf numFmtId="0" fontId="104" fillId="72" borderId="0" applyNumberFormat="0" applyBorder="0" applyAlignment="0" applyProtection="0"/>
    <xf numFmtId="0" fontId="24" fillId="73" borderId="0" applyNumberFormat="0" applyBorder="0" applyAlignment="0" applyProtection="0"/>
    <xf numFmtId="0" fontId="24" fillId="74" borderId="0" applyNumberFormat="0" applyBorder="0" applyAlignment="0" applyProtection="0"/>
    <xf numFmtId="0" fontId="104" fillId="75" borderId="0" applyNumberFormat="0" applyBorder="0" applyAlignment="0" applyProtection="0"/>
    <xf numFmtId="0" fontId="8" fillId="0" borderId="0"/>
    <xf numFmtId="0" fontId="8" fillId="0" borderId="0"/>
    <xf numFmtId="0" fontId="42" fillId="0" borderId="0" applyNumberFormat="0" applyFill="0" applyBorder="0" applyAlignment="0" applyProtection="0"/>
    <xf numFmtId="0" fontId="8" fillId="0" borderId="0"/>
    <xf numFmtId="0" fontId="8" fillId="0" borderId="0"/>
  </cellStyleXfs>
  <cellXfs count="135">
    <xf numFmtId="0" fontId="0" fillId="0" borderId="0" xfId="0"/>
    <xf numFmtId="17" fontId="0" fillId="0" borderId="0" xfId="0" applyNumberFormat="1"/>
    <xf numFmtId="0" fontId="8" fillId="0" borderId="0" xfId="0" applyFont="1"/>
    <xf numFmtId="164" fontId="0" fillId="0" borderId="0" xfId="0" applyNumberFormat="1"/>
    <xf numFmtId="2" fontId="0" fillId="0" borderId="0" xfId="0" applyNumberFormat="1"/>
    <xf numFmtId="1" fontId="0" fillId="0" borderId="0" xfId="0" applyNumberFormat="1"/>
    <xf numFmtId="0" fontId="78" fillId="0" borderId="0" xfId="4117" applyAlignment="1" applyProtection="1"/>
    <xf numFmtId="10" fontId="8" fillId="0" borderId="0" xfId="3754" applyNumberFormat="1" applyFont="1" applyFill="1" applyAlignment="1">
      <alignment horizontal="center"/>
    </xf>
    <xf numFmtId="43" fontId="8" fillId="0" borderId="0" xfId="3322" applyFont="1"/>
    <xf numFmtId="0" fontId="8" fillId="0" borderId="0" xfId="3754" applyNumberFormat="1" applyFont="1" applyFill="1" applyAlignment="1">
      <alignment horizontal="center"/>
    </xf>
    <xf numFmtId="10" fontId="8" fillId="0" borderId="0" xfId="3754" applyNumberFormat="1" applyFont="1" applyFill="1" applyBorder="1" applyAlignment="1">
      <alignment horizontal="center"/>
    </xf>
    <xf numFmtId="10" fontId="8" fillId="0" borderId="0" xfId="3754" applyNumberFormat="1" applyFont="1" applyFill="1" applyBorder="1" applyAlignment="1"/>
    <xf numFmtId="0" fontId="8" fillId="0" borderId="0" xfId="3754" applyNumberFormat="1" applyFont="1" applyFill="1" applyBorder="1"/>
    <xf numFmtId="10" fontId="8" fillId="0" borderId="0" xfId="3754" applyNumberFormat="1" applyFont="1" applyFill="1" applyBorder="1"/>
    <xf numFmtId="14" fontId="8" fillId="0" borderId="0" xfId="3754" applyNumberFormat="1" applyFont="1" applyFill="1" applyBorder="1" applyAlignment="1">
      <alignment horizontal="center"/>
    </xf>
    <xf numFmtId="10" fontId="51" fillId="0" borderId="0" xfId="3754" applyNumberFormat="1" applyFont="1" applyFill="1"/>
    <xf numFmtId="14" fontId="8" fillId="0" borderId="0" xfId="3754" applyNumberFormat="1" applyFont="1" applyFill="1" applyAlignment="1">
      <alignment horizontal="right"/>
    </xf>
    <xf numFmtId="10" fontId="8" fillId="0" borderId="0" xfId="3754" applyNumberFormat="1" applyFont="1" applyFill="1" applyAlignment="1">
      <alignment horizontal="right"/>
    </xf>
    <xf numFmtId="10" fontId="8" fillId="0" borderId="0" xfId="3754" applyNumberFormat="1" applyFont="1" applyFill="1" applyAlignment="1">
      <alignment horizontal="left"/>
    </xf>
    <xf numFmtId="0" fontId="0" fillId="0" borderId="0" xfId="3754" applyNumberFormat="1" applyFont="1" applyFill="1"/>
    <xf numFmtId="0" fontId="8" fillId="0" borderId="0" xfId="3754" applyNumberFormat="1" applyFont="1" applyFill="1" applyAlignment="1">
      <alignment horizontal="left"/>
    </xf>
    <xf numFmtId="0" fontId="8" fillId="0" borderId="0" xfId="3754" applyNumberFormat="1" applyFont="1" applyFill="1" applyBorder="1" applyAlignment="1">
      <alignment horizontal="left"/>
    </xf>
    <xf numFmtId="0" fontId="8" fillId="0" borderId="0" xfId="3754" applyNumberFormat="1" applyFont="1" applyFill="1" applyBorder="1" applyAlignment="1">
      <alignment horizontal="center"/>
    </xf>
    <xf numFmtId="0" fontId="8" fillId="0" borderId="0" xfId="3754" applyNumberFormat="1" applyFont="1" applyAlignment="1">
      <alignment vertical="center"/>
    </xf>
    <xf numFmtId="0" fontId="8" fillId="0" borderId="0" xfId="3754" applyNumberFormat="1" applyFont="1" applyFill="1" applyAlignment="1">
      <alignment horizontal="left" vertical="center"/>
    </xf>
    <xf numFmtId="0" fontId="8" fillId="0" borderId="0" xfId="3754" applyNumberFormat="1" applyFont="1" applyAlignment="1">
      <alignment horizontal="left" vertical="center"/>
    </xf>
    <xf numFmtId="0" fontId="8" fillId="0" borderId="0" xfId="3754" applyNumberFormat="1" applyFont="1" applyFill="1"/>
    <xf numFmtId="0" fontId="8" fillId="0" borderId="0" xfId="0" applyFont="1" applyAlignment="1">
      <alignment horizontal="right"/>
    </xf>
    <xf numFmtId="0" fontId="79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1" fillId="0" borderId="0" xfId="0" applyFont="1" applyAlignment="1">
      <alignment horizontal="centerContinuous"/>
    </xf>
    <xf numFmtId="0" fontId="11" fillId="0" borderId="0" xfId="0" applyFont="1" applyAlignment="1">
      <alignment horizontal="center"/>
    </xf>
    <xf numFmtId="0" fontId="80" fillId="0" borderId="0" xfId="0" applyFont="1" applyAlignment="1">
      <alignment horizontal="center"/>
    </xf>
    <xf numFmtId="0" fontId="81" fillId="0" borderId="0" xfId="0" applyFont="1" applyAlignment="1">
      <alignment horizontal="center"/>
    </xf>
    <xf numFmtId="10" fontId="8" fillId="0" borderId="0" xfId="0" applyNumberFormat="1" applyFont="1"/>
    <xf numFmtId="14" fontId="8" fillId="0" borderId="0" xfId="0" applyNumberFormat="1" applyFont="1"/>
    <xf numFmtId="10" fontId="8" fillId="0" borderId="0" xfId="0" applyNumberFormat="1" applyFont="1" applyFill="1" applyAlignment="1">
      <alignment horizontal="center"/>
    </xf>
    <xf numFmtId="10" fontId="82" fillId="44" borderId="0" xfId="0" applyNumberFormat="1" applyFont="1" applyFill="1" applyAlignment="1">
      <alignment horizontal="center"/>
    </xf>
    <xf numFmtId="10" fontId="8" fillId="0" borderId="0" xfId="0" applyNumberFormat="1" applyFont="1" applyFill="1"/>
    <xf numFmtId="0" fontId="8" fillId="0" borderId="0" xfId="0" applyFont="1" applyFill="1"/>
    <xf numFmtId="0" fontId="0" fillId="0" borderId="0" xfId="0" applyFill="1"/>
    <xf numFmtId="10" fontId="83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center"/>
    </xf>
    <xf numFmtId="0" fontId="8" fillId="0" borderId="0" xfId="0" applyNumberFormat="1" applyFont="1" applyFill="1"/>
    <xf numFmtId="14" fontId="11" fillId="0" borderId="0" xfId="0" applyNumberFormat="1" applyFont="1" applyFill="1" applyAlignment="1">
      <alignment horizontal="center"/>
    </xf>
    <xf numFmtId="10" fontId="11" fillId="0" borderId="0" xfId="0" applyNumberFormat="1" applyFont="1" applyFill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10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14" fontId="8" fillId="0" borderId="0" xfId="0" applyNumberFormat="1" applyFont="1" applyFill="1" applyBorder="1" applyAlignment="1"/>
    <xf numFmtId="0" fontId="8" fillId="0" borderId="0" xfId="0" applyFont="1" applyFill="1" applyAlignment="1"/>
    <xf numFmtId="10" fontId="8" fillId="0" borderId="0" xfId="0" applyNumberFormat="1" applyFont="1" applyFill="1" applyAlignment="1"/>
    <xf numFmtId="0" fontId="8" fillId="0" borderId="0" xfId="0" applyNumberFormat="1" applyFont="1" applyFill="1" applyBorder="1" applyAlignment="1"/>
    <xf numFmtId="10" fontId="8" fillId="0" borderId="0" xfId="0" applyNumberFormat="1" applyFont="1" applyFill="1" applyBorder="1" applyAlignment="1"/>
    <xf numFmtId="14" fontId="8" fillId="0" borderId="0" xfId="0" applyNumberFormat="1" applyFont="1" applyFill="1"/>
    <xf numFmtId="10" fontId="82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4" fontId="8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14" fontId="51" fillId="0" borderId="0" xfId="0" applyNumberFormat="1" applyFont="1" applyFill="1"/>
    <xf numFmtId="0" fontId="8" fillId="0" borderId="0" xfId="0" applyNumberFormat="1" applyFont="1" applyFill="1" applyAlignment="1">
      <alignment horizontal="left"/>
    </xf>
    <xf numFmtId="10" fontId="8" fillId="0" borderId="0" xfId="0" applyNumberFormat="1" applyFont="1" applyFill="1" applyAlignment="1">
      <alignment horizontal="left"/>
    </xf>
    <xf numFmtId="14" fontId="0" fillId="0" borderId="0" xfId="0" applyNumberFormat="1" applyFill="1"/>
    <xf numFmtId="0" fontId="0" fillId="0" borderId="0" xfId="0" applyNumberFormat="1" applyFill="1"/>
    <xf numFmtId="0" fontId="8" fillId="0" borderId="0" xfId="0" applyNumberFormat="1" applyFont="1" applyFill="1" applyBorder="1"/>
    <xf numFmtId="0" fontId="8" fillId="0" borderId="0" xfId="0" applyNumberFormat="1" applyFont="1" applyFill="1" applyBorder="1" applyAlignment="1">
      <alignment horizontal="left"/>
    </xf>
    <xf numFmtId="0" fontId="83" fillId="0" borderId="0" xfId="0" applyNumberFormat="1" applyFont="1" applyFill="1" applyAlignment="1">
      <alignment horizontal="center"/>
    </xf>
    <xf numFmtId="0" fontId="6" fillId="0" borderId="0" xfId="4118" applyFill="1"/>
    <xf numFmtId="0" fontId="6" fillId="0" borderId="23" xfId="4118" applyFill="1" applyBorder="1"/>
    <xf numFmtId="0" fontId="6" fillId="0" borderId="0" xfId="4118" applyFill="1" applyBorder="1"/>
    <xf numFmtId="0" fontId="5" fillId="0" borderId="0" xfId="4118" applyFont="1" applyFill="1"/>
    <xf numFmtId="0" fontId="9" fillId="2" borderId="0" xfId="0" applyFont="1" applyFill="1"/>
    <xf numFmtId="14" fontId="0" fillId="0" borderId="0" xfId="0" applyNumberFormat="1"/>
    <xf numFmtId="2" fontId="0" fillId="0" borderId="0" xfId="0" applyNumberFormat="1" applyAlignment="1">
      <alignment horizontal="center"/>
    </xf>
    <xf numFmtId="0" fontId="8" fillId="0" borderId="0" xfId="3459"/>
    <xf numFmtId="0" fontId="43" fillId="2" borderId="0" xfId="0" applyFont="1" applyFill="1"/>
    <xf numFmtId="0" fontId="42" fillId="0" borderId="0" xfId="4163"/>
    <xf numFmtId="0" fontId="0" fillId="3" borderId="33" xfId="0" applyFill="1" applyBorder="1"/>
    <xf numFmtId="0" fontId="0" fillId="2" borderId="34" xfId="0" applyFill="1" applyBorder="1"/>
    <xf numFmtId="0" fontId="6" fillId="0" borderId="35" xfId="4118" applyFill="1" applyBorder="1"/>
    <xf numFmtId="0" fontId="6" fillId="0" borderId="36" xfId="4118" applyFill="1" applyBorder="1"/>
    <xf numFmtId="0" fontId="6" fillId="0" borderId="37" xfId="4118" applyFill="1" applyBorder="1"/>
    <xf numFmtId="0" fontId="6" fillId="0" borderId="38" xfId="4118" applyFill="1" applyBorder="1"/>
    <xf numFmtId="0" fontId="6" fillId="0" borderId="15" xfId="4118" applyFill="1" applyBorder="1"/>
    <xf numFmtId="0" fontId="86" fillId="0" borderId="0" xfId="4118" applyFont="1" applyFill="1" applyBorder="1"/>
    <xf numFmtId="0" fontId="6" fillId="0" borderId="0" xfId="4118" applyFill="1" applyBorder="1" applyAlignment="1">
      <alignment horizontal="center"/>
    </xf>
    <xf numFmtId="169" fontId="6" fillId="0" borderId="0" xfId="4118" applyNumberFormat="1" applyFill="1" applyBorder="1"/>
    <xf numFmtId="2" fontId="6" fillId="0" borderId="0" xfId="4118" applyNumberFormat="1" applyFill="1" applyBorder="1"/>
    <xf numFmtId="0" fontId="87" fillId="0" borderId="0" xfId="4118" applyFont="1" applyFill="1" applyBorder="1" applyAlignment="1">
      <alignment horizontal="center"/>
    </xf>
    <xf numFmtId="0" fontId="5" fillId="0" borderId="38" xfId="4118" applyFont="1" applyFill="1" applyBorder="1"/>
    <xf numFmtId="0" fontId="5" fillId="0" borderId="0" xfId="4118" applyFont="1" applyFill="1" applyBorder="1"/>
    <xf numFmtId="169" fontId="5" fillId="0" borderId="0" xfId="4118" applyNumberFormat="1" applyFont="1" applyFill="1" applyBorder="1"/>
    <xf numFmtId="2" fontId="5" fillId="0" borderId="0" xfId="4118" applyNumberFormat="1" applyFont="1" applyFill="1" applyBorder="1"/>
    <xf numFmtId="0" fontId="5" fillId="0" borderId="15" xfId="4118" applyFont="1" applyFill="1" applyBorder="1"/>
    <xf numFmtId="0" fontId="4" fillId="0" borderId="0" xfId="4118" applyFont="1" applyFill="1" applyBorder="1"/>
    <xf numFmtId="0" fontId="6" fillId="0" borderId="39" xfId="4118" applyFill="1" applyBorder="1"/>
    <xf numFmtId="0" fontId="6" fillId="0" borderId="40" xfId="4118" applyFill="1" applyBorder="1"/>
    <xf numFmtId="164" fontId="6" fillId="0" borderId="0" xfId="4118" applyNumberFormat="1" applyFill="1" applyBorder="1"/>
    <xf numFmtId="0" fontId="86" fillId="0" borderId="0" xfId="4118" applyFont="1" applyFill="1" applyBorder="1" applyAlignment="1">
      <alignment horizontal="center"/>
    </xf>
    <xf numFmtId="0" fontId="107" fillId="0" borderId="0" xfId="4118" applyFont="1" applyFill="1" applyBorder="1" applyAlignment="1">
      <alignment horizontal="center"/>
    </xf>
    <xf numFmtId="170" fontId="6" fillId="0" borderId="0" xfId="4118" applyNumberFormat="1" applyFill="1" applyBorder="1"/>
    <xf numFmtId="43" fontId="8" fillId="0" borderId="0" xfId="3322" applyFont="1" applyFill="1"/>
    <xf numFmtId="2" fontId="3" fillId="0" borderId="0" xfId="4118" applyNumberFormat="1" applyFont="1" applyFill="1" applyBorder="1"/>
    <xf numFmtId="169" fontId="2" fillId="0" borderId="0" xfId="4118" applyNumberFormat="1" applyFont="1" applyFill="1" applyBorder="1"/>
    <xf numFmtId="2" fontId="2" fillId="0" borderId="0" xfId="4118" applyNumberFormat="1" applyFont="1" applyFill="1" applyBorder="1"/>
    <xf numFmtId="0" fontId="108" fillId="0" borderId="1" xfId="0" applyFont="1" applyBorder="1" applyAlignment="1">
      <alignment horizontal="right" vertical="top" wrapText="1"/>
    </xf>
    <xf numFmtId="171" fontId="0" fillId="0" borderId="0" xfId="0" applyNumberFormat="1"/>
    <xf numFmtId="171" fontId="0" fillId="0" borderId="0" xfId="0" applyNumberFormat="1" applyAlignment="1">
      <alignment horizontal="right"/>
    </xf>
    <xf numFmtId="0" fontId="88" fillId="0" borderId="1" xfId="0" applyFont="1" applyBorder="1" applyAlignment="1">
      <alignment horizontal="center" wrapText="1"/>
    </xf>
    <xf numFmtId="0" fontId="108" fillId="0" borderId="1" xfId="0" applyFont="1" applyBorder="1" applyAlignment="1">
      <alignment horizontal="left" vertical="top" wrapText="1"/>
    </xf>
    <xf numFmtId="0" fontId="108" fillId="0" borderId="1" xfId="0" applyFont="1" applyBorder="1" applyAlignment="1">
      <alignment horizontal="left" vertical="top" wrapText="1"/>
    </xf>
    <xf numFmtId="169" fontId="1" fillId="0" borderId="0" xfId="4118" applyNumberFormat="1" applyFont="1" applyFill="1" applyBorder="1"/>
    <xf numFmtId="0" fontId="1" fillId="0" borderId="0" xfId="4118" applyFont="1" applyFill="1"/>
    <xf numFmtId="0" fontId="1" fillId="0" borderId="0" xfId="4118" applyFont="1" applyFill="1" applyBorder="1"/>
    <xf numFmtId="0" fontId="1" fillId="0" borderId="15" xfId="4118" applyFont="1" applyFill="1" applyBorder="1"/>
    <xf numFmtId="2" fontId="1" fillId="0" borderId="0" xfId="4118" applyNumberFormat="1" applyFont="1" applyFill="1" applyBorder="1"/>
    <xf numFmtId="10" fontId="109" fillId="0" borderId="0" xfId="0" applyNumberFormat="1" applyFont="1" applyFill="1" applyAlignment="1">
      <alignment horizontal="center"/>
    </xf>
    <xf numFmtId="10" fontId="110" fillId="44" borderId="0" xfId="0" applyNumberFormat="1" applyFont="1" applyFill="1" applyAlignment="1">
      <alignment horizontal="center"/>
    </xf>
    <xf numFmtId="0" fontId="108" fillId="0" borderId="1" xfId="0" applyFont="1" applyBorder="1" applyAlignment="1">
      <alignment horizontal="left" vertical="top" wrapText="1"/>
    </xf>
    <xf numFmtId="0" fontId="108" fillId="0" borderId="1" xfId="0" applyFont="1" applyBorder="1" applyAlignment="1">
      <alignment horizontal="left" vertical="top" wrapText="1"/>
    </xf>
    <xf numFmtId="0" fontId="8" fillId="0" borderId="0" xfId="0" applyFont="1" applyFill="1" applyAlignment="1">
      <alignment horizontal="left"/>
    </xf>
    <xf numFmtId="0" fontId="8" fillId="0" borderId="0" xfId="3322" applyNumberFormat="1" applyFont="1"/>
    <xf numFmtId="166" fontId="0" fillId="0" borderId="0" xfId="0" applyNumberFormat="1"/>
    <xf numFmtId="0" fontId="11" fillId="0" borderId="0" xfId="0" applyFont="1"/>
    <xf numFmtId="0" fontId="86" fillId="0" borderId="0" xfId="4118" applyFont="1" applyFill="1" applyAlignment="1">
      <alignment horizontal="center"/>
    </xf>
    <xf numFmtId="0" fontId="105" fillId="0" borderId="38" xfId="4118" applyFont="1" applyFill="1" applyBorder="1" applyAlignment="1">
      <alignment horizontal="center"/>
    </xf>
    <xf numFmtId="0" fontId="105" fillId="0" borderId="0" xfId="4118" applyFont="1" applyFill="1" applyBorder="1" applyAlignment="1">
      <alignment horizontal="center"/>
    </xf>
    <xf numFmtId="0" fontId="105" fillId="0" borderId="15" xfId="4118" applyFont="1" applyFill="1" applyBorder="1" applyAlignment="1">
      <alignment horizontal="center"/>
    </xf>
    <xf numFmtId="0" fontId="106" fillId="0" borderId="38" xfId="4118" applyFont="1" applyFill="1" applyBorder="1" applyAlignment="1">
      <alignment horizontal="center"/>
    </xf>
    <xf numFmtId="0" fontId="106" fillId="0" borderId="0" xfId="4118" applyFont="1" applyFill="1" applyBorder="1" applyAlignment="1">
      <alignment horizontal="center"/>
    </xf>
    <xf numFmtId="0" fontId="106" fillId="0" borderId="15" xfId="4118" applyFont="1" applyFill="1" applyBorder="1" applyAlignment="1">
      <alignment horizontal="center"/>
    </xf>
    <xf numFmtId="0" fontId="108" fillId="0" borderId="1" xfId="0" applyFont="1" applyBorder="1" applyAlignment="1">
      <alignment horizontal="left" vertical="top" wrapText="1"/>
    </xf>
    <xf numFmtId="0" fontId="88" fillId="0" borderId="1" xfId="0" applyFont="1" applyBorder="1" applyAlignment="1">
      <alignment horizontal="center" wrapText="1"/>
    </xf>
    <xf numFmtId="0" fontId="88" fillId="0" borderId="0" xfId="0" applyFont="1" applyBorder="1" applyAlignment="1">
      <alignment horizontal="center" wrapText="1"/>
    </xf>
    <xf numFmtId="0" fontId="88" fillId="0" borderId="0" xfId="4165" applyFont="1" applyBorder="1" applyAlignment="1">
      <alignment horizontal="center" wrapText="1"/>
    </xf>
  </cellXfs>
  <cellStyles count="4166">
    <cellStyle name="_x000a_bidires=100_x000d_" xfId="2" xr:uid="{00000000-0005-0000-0000-000000000000}"/>
    <cellStyle name="_2008 Reforecast 0+12  03.14.08" xfId="3" xr:uid="{00000000-0005-0000-0000-000001000000}"/>
    <cellStyle name="_2008 Reforecast 0+12  03.14.08_Avera UIL NEEWS Analyses 2011" xfId="4" xr:uid="{00000000-0005-0000-0000-000002000000}"/>
    <cellStyle name="_2008 Reforecast 0+12  03.14.08_Avera UIL NEEWS Analyses 2011_Baudino Exhibits" xfId="5" xr:uid="{00000000-0005-0000-0000-000003000000}"/>
    <cellStyle name="_2008 Reforecast 0+12  03.14.08_Avera UIL NEEWS Analyses 2011_Baudino Exhibits 2" xfId="6" xr:uid="{00000000-0005-0000-0000-000004000000}"/>
    <cellStyle name="_2008 Reforecast 0+12  03.14.08_Baudino Exhibits" xfId="7" xr:uid="{00000000-0005-0000-0000-000005000000}"/>
    <cellStyle name="_2008 Reforecast 0+12  03.14.08_Baudino Exhibits 2" xfId="8" xr:uid="{00000000-0005-0000-0000-000006000000}"/>
    <cellStyle name="_2008 Reforecast 0+12  03.14.08_Value Line Data Base" xfId="9" xr:uid="{00000000-0005-0000-0000-000007000000}"/>
    <cellStyle name="_2008 Reforecast 0+12  03.14.08_Value Line Data Base 2" xfId="10" xr:uid="{00000000-0005-0000-0000-000008000000}"/>
    <cellStyle name="_2008_ACCT 17103" xfId="11" xr:uid="{00000000-0005-0000-0000-000009000000}"/>
    <cellStyle name="_2008_ACCT 17103_Avera UIL NEEWS Analyses 2011" xfId="12" xr:uid="{00000000-0005-0000-0000-00000A000000}"/>
    <cellStyle name="_2008_ACCT 17103_Avera UIL NEEWS Analyses 2011_Baudino Exhibits" xfId="13" xr:uid="{00000000-0005-0000-0000-00000B000000}"/>
    <cellStyle name="_2008_ACCT 17103_Avera UIL NEEWS Analyses 2011_Baudino Exhibits 2" xfId="14" xr:uid="{00000000-0005-0000-0000-00000C000000}"/>
    <cellStyle name="_2008_ACCT 17103_Baudino Exhibits" xfId="15" xr:uid="{00000000-0005-0000-0000-00000D000000}"/>
    <cellStyle name="_2008_ACCT 17103_Baudino Exhibits 2" xfId="16" xr:uid="{00000000-0005-0000-0000-00000E000000}"/>
    <cellStyle name="_2008_ACCT 17103_Value Line Data Base" xfId="17" xr:uid="{00000000-0005-0000-0000-00000F000000}"/>
    <cellStyle name="_2008_ACCT 17103_Value Line Data Base 2" xfId="18" xr:uid="{00000000-0005-0000-0000-000010000000}"/>
    <cellStyle name="_2009 Budget 5_02_08  FINAL" xfId="19" xr:uid="{00000000-0005-0000-0000-000011000000}"/>
    <cellStyle name="_2009 Budget 5_02_08  FINAL_Avera UIL NEEWS Analyses 2011" xfId="20" xr:uid="{00000000-0005-0000-0000-000012000000}"/>
    <cellStyle name="_2009 Budget 5_02_08  FINAL_Avera UIL NEEWS Analyses 2011_Baudino Exhibits" xfId="21" xr:uid="{00000000-0005-0000-0000-000013000000}"/>
    <cellStyle name="_2009 Budget 5_02_08  FINAL_Avera UIL NEEWS Analyses 2011_Baudino Exhibits 2" xfId="22" xr:uid="{00000000-0005-0000-0000-000014000000}"/>
    <cellStyle name="_2009 Budget 5_02_08  FINAL_Baudino Exhibits" xfId="23" xr:uid="{00000000-0005-0000-0000-000015000000}"/>
    <cellStyle name="_2009 Budget 5_02_08  FINAL_Baudino Exhibits 2" xfId="24" xr:uid="{00000000-0005-0000-0000-000016000000}"/>
    <cellStyle name="_2009 Budget 5_02_08  FINAL_Value Line Data Base" xfId="25" xr:uid="{00000000-0005-0000-0000-000017000000}"/>
    <cellStyle name="_2009 Budget 5_02_08  FINAL_Value Line Data Base 2" xfId="26" xr:uid="{00000000-0005-0000-0000-000018000000}"/>
    <cellStyle name="_Reformatted Cash Flow Consolidation 0706" xfId="27" xr:uid="{00000000-0005-0000-0000-000019000000}"/>
    <cellStyle name="_Reformatted Cash Flow Consolidation 0706_Avera UIL NEEWS Analyses 2011" xfId="28" xr:uid="{00000000-0005-0000-0000-00001A000000}"/>
    <cellStyle name="_Reformatted Cash Flow Consolidation 0706_Avera UIL NEEWS Analyses 2011_Baudino Exhibits" xfId="29" xr:uid="{00000000-0005-0000-0000-00001B000000}"/>
    <cellStyle name="_Reformatted Cash Flow Consolidation 0706_Avera UIL NEEWS Analyses 2011_Baudino Exhibits 2" xfId="30" xr:uid="{00000000-0005-0000-0000-00001C000000}"/>
    <cellStyle name="_Reformatted Cash Flow Consolidation 0706_Baudino Exhibits" xfId="31" xr:uid="{00000000-0005-0000-0000-00001D000000}"/>
    <cellStyle name="_Reformatted Cash Flow Consolidation 0706_Baudino Exhibits 2" xfId="32" xr:uid="{00000000-0005-0000-0000-00001E000000}"/>
    <cellStyle name="_Reformatted Cash Flow Consolidation 0706_Value Line Data Base" xfId="33" xr:uid="{00000000-0005-0000-0000-00001F000000}"/>
    <cellStyle name="_Reformatted Cash Flow Consolidation 0706_Value Line Data Base 2" xfId="34" xr:uid="{00000000-0005-0000-0000-000020000000}"/>
    <cellStyle name="_Reformatted Cash Flow Consolidation 0906" xfId="35" xr:uid="{00000000-0005-0000-0000-000021000000}"/>
    <cellStyle name="_Reformatted Cash Flow Consolidation 0906_Avera UIL NEEWS Analyses 2011" xfId="36" xr:uid="{00000000-0005-0000-0000-000022000000}"/>
    <cellStyle name="_Reformatted Cash Flow Consolidation 0906_Avera UIL NEEWS Analyses 2011_Baudino Exhibits" xfId="37" xr:uid="{00000000-0005-0000-0000-000023000000}"/>
    <cellStyle name="_Reformatted Cash Flow Consolidation 0906_Avera UIL NEEWS Analyses 2011_Baudino Exhibits 2" xfId="38" xr:uid="{00000000-0005-0000-0000-000024000000}"/>
    <cellStyle name="_Reformatted Cash Flow Consolidation 0906_Baudino Exhibits" xfId="39" xr:uid="{00000000-0005-0000-0000-000025000000}"/>
    <cellStyle name="_Reformatted Cash Flow Consolidation 0906_Baudino Exhibits 2" xfId="40" xr:uid="{00000000-0005-0000-0000-000026000000}"/>
    <cellStyle name="_Reformatted Cash Flow Consolidation 0906_Value Line Data Base" xfId="41" xr:uid="{00000000-0005-0000-0000-000027000000}"/>
    <cellStyle name="_Reformatted Cash Flow Consolidation 0906_Value Line Data Base 2" xfId="42" xr:uid="{00000000-0005-0000-0000-000028000000}"/>
    <cellStyle name="20% - Accent1 10" xfId="43" xr:uid="{00000000-0005-0000-0000-000029000000}"/>
    <cellStyle name="20% - Accent1 10 10" xfId="44" xr:uid="{00000000-0005-0000-0000-00002A000000}"/>
    <cellStyle name="20% - Accent1 10 11" xfId="45" xr:uid="{00000000-0005-0000-0000-00002B000000}"/>
    <cellStyle name="20% - Accent1 10 12" xfId="46" xr:uid="{00000000-0005-0000-0000-00002C000000}"/>
    <cellStyle name="20% - Accent1 10 13" xfId="47" xr:uid="{00000000-0005-0000-0000-00002D000000}"/>
    <cellStyle name="20% - Accent1 10 14" xfId="48" xr:uid="{00000000-0005-0000-0000-00002E000000}"/>
    <cellStyle name="20% - Accent1 10 15" xfId="49" xr:uid="{00000000-0005-0000-0000-00002F000000}"/>
    <cellStyle name="20% - Accent1 10 16" xfId="50" xr:uid="{00000000-0005-0000-0000-000030000000}"/>
    <cellStyle name="20% - Accent1 10 17" xfId="51" xr:uid="{00000000-0005-0000-0000-000031000000}"/>
    <cellStyle name="20% - Accent1 10 18" xfId="52" xr:uid="{00000000-0005-0000-0000-000032000000}"/>
    <cellStyle name="20% - Accent1 10 19" xfId="53" xr:uid="{00000000-0005-0000-0000-000033000000}"/>
    <cellStyle name="20% - Accent1 10 2" xfId="54" xr:uid="{00000000-0005-0000-0000-000034000000}"/>
    <cellStyle name="20% - Accent1 10 20" xfId="55" xr:uid="{00000000-0005-0000-0000-000035000000}"/>
    <cellStyle name="20% - Accent1 10 21" xfId="56" xr:uid="{00000000-0005-0000-0000-000036000000}"/>
    <cellStyle name="20% - Accent1 10 22" xfId="57" xr:uid="{00000000-0005-0000-0000-000037000000}"/>
    <cellStyle name="20% - Accent1 10 23" xfId="58" xr:uid="{00000000-0005-0000-0000-000038000000}"/>
    <cellStyle name="20% - Accent1 10 24" xfId="59" xr:uid="{00000000-0005-0000-0000-000039000000}"/>
    <cellStyle name="20% - Accent1 10 25" xfId="60" xr:uid="{00000000-0005-0000-0000-00003A000000}"/>
    <cellStyle name="20% - Accent1 10 26" xfId="61" xr:uid="{00000000-0005-0000-0000-00003B000000}"/>
    <cellStyle name="20% - Accent1 10 27" xfId="62" xr:uid="{00000000-0005-0000-0000-00003C000000}"/>
    <cellStyle name="20% - Accent1 10 28" xfId="63" xr:uid="{00000000-0005-0000-0000-00003D000000}"/>
    <cellStyle name="20% - Accent1 10 29" xfId="64" xr:uid="{00000000-0005-0000-0000-00003E000000}"/>
    <cellStyle name="20% - Accent1 10 3" xfId="65" xr:uid="{00000000-0005-0000-0000-00003F000000}"/>
    <cellStyle name="20% - Accent1 10 30" xfId="66" xr:uid="{00000000-0005-0000-0000-000040000000}"/>
    <cellStyle name="20% - Accent1 10 31" xfId="67" xr:uid="{00000000-0005-0000-0000-000041000000}"/>
    <cellStyle name="20% - Accent1 10 32" xfId="68" xr:uid="{00000000-0005-0000-0000-000042000000}"/>
    <cellStyle name="20% - Accent1 10 33" xfId="69" xr:uid="{00000000-0005-0000-0000-000043000000}"/>
    <cellStyle name="20% - Accent1 10 34" xfId="70" xr:uid="{00000000-0005-0000-0000-000044000000}"/>
    <cellStyle name="20% - Accent1 10 35" xfId="71" xr:uid="{00000000-0005-0000-0000-000045000000}"/>
    <cellStyle name="20% - Accent1 10 36" xfId="72" xr:uid="{00000000-0005-0000-0000-000046000000}"/>
    <cellStyle name="20% - Accent1 10 37" xfId="73" xr:uid="{00000000-0005-0000-0000-000047000000}"/>
    <cellStyle name="20% - Accent1 10 38" xfId="74" xr:uid="{00000000-0005-0000-0000-000048000000}"/>
    <cellStyle name="20% - Accent1 10 39" xfId="75" xr:uid="{00000000-0005-0000-0000-000049000000}"/>
    <cellStyle name="20% - Accent1 10 4" xfId="76" xr:uid="{00000000-0005-0000-0000-00004A000000}"/>
    <cellStyle name="20% - Accent1 10 40" xfId="77" xr:uid="{00000000-0005-0000-0000-00004B000000}"/>
    <cellStyle name="20% - Accent1 10 41" xfId="78" xr:uid="{00000000-0005-0000-0000-00004C000000}"/>
    <cellStyle name="20% - Accent1 10 5" xfId="79" xr:uid="{00000000-0005-0000-0000-00004D000000}"/>
    <cellStyle name="20% - Accent1 10 6" xfId="80" xr:uid="{00000000-0005-0000-0000-00004E000000}"/>
    <cellStyle name="20% - Accent1 10 7" xfId="81" xr:uid="{00000000-0005-0000-0000-00004F000000}"/>
    <cellStyle name="20% - Accent1 10 8" xfId="82" xr:uid="{00000000-0005-0000-0000-000050000000}"/>
    <cellStyle name="20% - Accent1 10 9" xfId="83" xr:uid="{00000000-0005-0000-0000-000051000000}"/>
    <cellStyle name="20% - Accent1 11" xfId="84" xr:uid="{00000000-0005-0000-0000-000052000000}"/>
    <cellStyle name="20% - Accent1 11 10" xfId="85" xr:uid="{00000000-0005-0000-0000-000053000000}"/>
    <cellStyle name="20% - Accent1 11 11" xfId="86" xr:uid="{00000000-0005-0000-0000-000054000000}"/>
    <cellStyle name="20% - Accent1 11 12" xfId="87" xr:uid="{00000000-0005-0000-0000-000055000000}"/>
    <cellStyle name="20% - Accent1 11 13" xfId="88" xr:uid="{00000000-0005-0000-0000-000056000000}"/>
    <cellStyle name="20% - Accent1 11 14" xfId="89" xr:uid="{00000000-0005-0000-0000-000057000000}"/>
    <cellStyle name="20% - Accent1 11 15" xfId="90" xr:uid="{00000000-0005-0000-0000-000058000000}"/>
    <cellStyle name="20% - Accent1 11 16" xfId="91" xr:uid="{00000000-0005-0000-0000-000059000000}"/>
    <cellStyle name="20% - Accent1 11 17" xfId="92" xr:uid="{00000000-0005-0000-0000-00005A000000}"/>
    <cellStyle name="20% - Accent1 11 18" xfId="93" xr:uid="{00000000-0005-0000-0000-00005B000000}"/>
    <cellStyle name="20% - Accent1 11 19" xfId="94" xr:uid="{00000000-0005-0000-0000-00005C000000}"/>
    <cellStyle name="20% - Accent1 11 2" xfId="95" xr:uid="{00000000-0005-0000-0000-00005D000000}"/>
    <cellStyle name="20% - Accent1 11 20" xfId="96" xr:uid="{00000000-0005-0000-0000-00005E000000}"/>
    <cellStyle name="20% - Accent1 11 21" xfId="97" xr:uid="{00000000-0005-0000-0000-00005F000000}"/>
    <cellStyle name="20% - Accent1 11 22" xfId="98" xr:uid="{00000000-0005-0000-0000-000060000000}"/>
    <cellStyle name="20% - Accent1 11 23" xfId="99" xr:uid="{00000000-0005-0000-0000-000061000000}"/>
    <cellStyle name="20% - Accent1 11 24" xfId="100" xr:uid="{00000000-0005-0000-0000-000062000000}"/>
    <cellStyle name="20% - Accent1 11 25" xfId="101" xr:uid="{00000000-0005-0000-0000-000063000000}"/>
    <cellStyle name="20% - Accent1 11 26" xfId="102" xr:uid="{00000000-0005-0000-0000-000064000000}"/>
    <cellStyle name="20% - Accent1 11 27" xfId="103" xr:uid="{00000000-0005-0000-0000-000065000000}"/>
    <cellStyle name="20% - Accent1 11 28" xfId="104" xr:uid="{00000000-0005-0000-0000-000066000000}"/>
    <cellStyle name="20% - Accent1 11 29" xfId="105" xr:uid="{00000000-0005-0000-0000-000067000000}"/>
    <cellStyle name="20% - Accent1 11 3" xfId="106" xr:uid="{00000000-0005-0000-0000-000068000000}"/>
    <cellStyle name="20% - Accent1 11 30" xfId="107" xr:uid="{00000000-0005-0000-0000-000069000000}"/>
    <cellStyle name="20% - Accent1 11 31" xfId="108" xr:uid="{00000000-0005-0000-0000-00006A000000}"/>
    <cellStyle name="20% - Accent1 11 32" xfId="109" xr:uid="{00000000-0005-0000-0000-00006B000000}"/>
    <cellStyle name="20% - Accent1 11 33" xfId="110" xr:uid="{00000000-0005-0000-0000-00006C000000}"/>
    <cellStyle name="20% - Accent1 11 34" xfId="111" xr:uid="{00000000-0005-0000-0000-00006D000000}"/>
    <cellStyle name="20% - Accent1 11 35" xfId="112" xr:uid="{00000000-0005-0000-0000-00006E000000}"/>
    <cellStyle name="20% - Accent1 11 36" xfId="113" xr:uid="{00000000-0005-0000-0000-00006F000000}"/>
    <cellStyle name="20% - Accent1 11 37" xfId="114" xr:uid="{00000000-0005-0000-0000-000070000000}"/>
    <cellStyle name="20% - Accent1 11 38" xfId="115" xr:uid="{00000000-0005-0000-0000-000071000000}"/>
    <cellStyle name="20% - Accent1 11 39" xfId="116" xr:uid="{00000000-0005-0000-0000-000072000000}"/>
    <cellStyle name="20% - Accent1 11 4" xfId="117" xr:uid="{00000000-0005-0000-0000-000073000000}"/>
    <cellStyle name="20% - Accent1 11 40" xfId="118" xr:uid="{00000000-0005-0000-0000-000074000000}"/>
    <cellStyle name="20% - Accent1 11 41" xfId="119" xr:uid="{00000000-0005-0000-0000-000075000000}"/>
    <cellStyle name="20% - Accent1 11 5" xfId="120" xr:uid="{00000000-0005-0000-0000-000076000000}"/>
    <cellStyle name="20% - Accent1 11 6" xfId="121" xr:uid="{00000000-0005-0000-0000-000077000000}"/>
    <cellStyle name="20% - Accent1 11 7" xfId="122" xr:uid="{00000000-0005-0000-0000-000078000000}"/>
    <cellStyle name="20% - Accent1 11 8" xfId="123" xr:uid="{00000000-0005-0000-0000-000079000000}"/>
    <cellStyle name="20% - Accent1 11 9" xfId="124" xr:uid="{00000000-0005-0000-0000-00007A000000}"/>
    <cellStyle name="20% - Accent1 12" xfId="125" xr:uid="{00000000-0005-0000-0000-00007B000000}"/>
    <cellStyle name="20% - Accent1 12 10" xfId="126" xr:uid="{00000000-0005-0000-0000-00007C000000}"/>
    <cellStyle name="20% - Accent1 12 11" xfId="127" xr:uid="{00000000-0005-0000-0000-00007D000000}"/>
    <cellStyle name="20% - Accent1 12 12" xfId="128" xr:uid="{00000000-0005-0000-0000-00007E000000}"/>
    <cellStyle name="20% - Accent1 12 13" xfId="129" xr:uid="{00000000-0005-0000-0000-00007F000000}"/>
    <cellStyle name="20% - Accent1 12 14" xfId="130" xr:uid="{00000000-0005-0000-0000-000080000000}"/>
    <cellStyle name="20% - Accent1 12 15" xfId="131" xr:uid="{00000000-0005-0000-0000-000081000000}"/>
    <cellStyle name="20% - Accent1 12 16" xfId="132" xr:uid="{00000000-0005-0000-0000-000082000000}"/>
    <cellStyle name="20% - Accent1 12 17" xfId="133" xr:uid="{00000000-0005-0000-0000-000083000000}"/>
    <cellStyle name="20% - Accent1 12 18" xfId="134" xr:uid="{00000000-0005-0000-0000-000084000000}"/>
    <cellStyle name="20% - Accent1 12 19" xfId="135" xr:uid="{00000000-0005-0000-0000-000085000000}"/>
    <cellStyle name="20% - Accent1 12 2" xfId="136" xr:uid="{00000000-0005-0000-0000-000086000000}"/>
    <cellStyle name="20% - Accent1 12 20" xfId="137" xr:uid="{00000000-0005-0000-0000-000087000000}"/>
    <cellStyle name="20% - Accent1 12 21" xfId="138" xr:uid="{00000000-0005-0000-0000-000088000000}"/>
    <cellStyle name="20% - Accent1 12 22" xfId="139" xr:uid="{00000000-0005-0000-0000-000089000000}"/>
    <cellStyle name="20% - Accent1 12 23" xfId="140" xr:uid="{00000000-0005-0000-0000-00008A000000}"/>
    <cellStyle name="20% - Accent1 12 24" xfId="141" xr:uid="{00000000-0005-0000-0000-00008B000000}"/>
    <cellStyle name="20% - Accent1 12 25" xfId="142" xr:uid="{00000000-0005-0000-0000-00008C000000}"/>
    <cellStyle name="20% - Accent1 12 26" xfId="143" xr:uid="{00000000-0005-0000-0000-00008D000000}"/>
    <cellStyle name="20% - Accent1 12 27" xfId="144" xr:uid="{00000000-0005-0000-0000-00008E000000}"/>
    <cellStyle name="20% - Accent1 12 28" xfId="145" xr:uid="{00000000-0005-0000-0000-00008F000000}"/>
    <cellStyle name="20% - Accent1 12 29" xfId="146" xr:uid="{00000000-0005-0000-0000-000090000000}"/>
    <cellStyle name="20% - Accent1 12 3" xfId="147" xr:uid="{00000000-0005-0000-0000-000091000000}"/>
    <cellStyle name="20% - Accent1 12 30" xfId="148" xr:uid="{00000000-0005-0000-0000-000092000000}"/>
    <cellStyle name="20% - Accent1 12 31" xfId="149" xr:uid="{00000000-0005-0000-0000-000093000000}"/>
    <cellStyle name="20% - Accent1 12 32" xfId="150" xr:uid="{00000000-0005-0000-0000-000094000000}"/>
    <cellStyle name="20% - Accent1 12 33" xfId="151" xr:uid="{00000000-0005-0000-0000-000095000000}"/>
    <cellStyle name="20% - Accent1 12 34" xfId="152" xr:uid="{00000000-0005-0000-0000-000096000000}"/>
    <cellStyle name="20% - Accent1 12 35" xfId="153" xr:uid="{00000000-0005-0000-0000-000097000000}"/>
    <cellStyle name="20% - Accent1 12 36" xfId="154" xr:uid="{00000000-0005-0000-0000-000098000000}"/>
    <cellStyle name="20% - Accent1 12 37" xfId="155" xr:uid="{00000000-0005-0000-0000-000099000000}"/>
    <cellStyle name="20% - Accent1 12 38" xfId="156" xr:uid="{00000000-0005-0000-0000-00009A000000}"/>
    <cellStyle name="20% - Accent1 12 39" xfId="157" xr:uid="{00000000-0005-0000-0000-00009B000000}"/>
    <cellStyle name="20% - Accent1 12 4" xfId="158" xr:uid="{00000000-0005-0000-0000-00009C000000}"/>
    <cellStyle name="20% - Accent1 12 40" xfId="159" xr:uid="{00000000-0005-0000-0000-00009D000000}"/>
    <cellStyle name="20% - Accent1 12 41" xfId="160" xr:uid="{00000000-0005-0000-0000-00009E000000}"/>
    <cellStyle name="20% - Accent1 12 5" xfId="161" xr:uid="{00000000-0005-0000-0000-00009F000000}"/>
    <cellStyle name="20% - Accent1 12 6" xfId="162" xr:uid="{00000000-0005-0000-0000-0000A0000000}"/>
    <cellStyle name="20% - Accent1 12 7" xfId="163" xr:uid="{00000000-0005-0000-0000-0000A1000000}"/>
    <cellStyle name="20% - Accent1 12 8" xfId="164" xr:uid="{00000000-0005-0000-0000-0000A2000000}"/>
    <cellStyle name="20% - Accent1 12 9" xfId="165" xr:uid="{00000000-0005-0000-0000-0000A3000000}"/>
    <cellStyle name="20% - Accent1 13" xfId="166" xr:uid="{00000000-0005-0000-0000-0000A4000000}"/>
    <cellStyle name="20% - Accent1 14" xfId="167" xr:uid="{00000000-0005-0000-0000-0000A5000000}"/>
    <cellStyle name="20% - Accent1 14 2" xfId="168" xr:uid="{00000000-0005-0000-0000-0000A6000000}"/>
    <cellStyle name="20% - Accent1 15" xfId="169" xr:uid="{00000000-0005-0000-0000-0000A7000000}"/>
    <cellStyle name="20% - Accent1 16" xfId="170" xr:uid="{00000000-0005-0000-0000-0000A8000000}"/>
    <cellStyle name="20% - Accent1 17" xfId="4138" xr:uid="{00000000-0005-0000-0000-0000A9000000}"/>
    <cellStyle name="20% - Accent1 2" xfId="171" xr:uid="{00000000-0005-0000-0000-0000AA000000}"/>
    <cellStyle name="20% - Accent1 2 10" xfId="172" xr:uid="{00000000-0005-0000-0000-0000AB000000}"/>
    <cellStyle name="20% - Accent1 2 11" xfId="173" xr:uid="{00000000-0005-0000-0000-0000AC000000}"/>
    <cellStyle name="20% - Accent1 2 12" xfId="174" xr:uid="{00000000-0005-0000-0000-0000AD000000}"/>
    <cellStyle name="20% - Accent1 2 13" xfId="175" xr:uid="{00000000-0005-0000-0000-0000AE000000}"/>
    <cellStyle name="20% - Accent1 2 14" xfId="176" xr:uid="{00000000-0005-0000-0000-0000AF000000}"/>
    <cellStyle name="20% - Accent1 2 15" xfId="177" xr:uid="{00000000-0005-0000-0000-0000B0000000}"/>
    <cellStyle name="20% - Accent1 2 16" xfId="178" xr:uid="{00000000-0005-0000-0000-0000B1000000}"/>
    <cellStyle name="20% - Accent1 2 17" xfId="179" xr:uid="{00000000-0005-0000-0000-0000B2000000}"/>
    <cellStyle name="20% - Accent1 2 18" xfId="180" xr:uid="{00000000-0005-0000-0000-0000B3000000}"/>
    <cellStyle name="20% - Accent1 2 19" xfId="181" xr:uid="{00000000-0005-0000-0000-0000B4000000}"/>
    <cellStyle name="20% - Accent1 2 2" xfId="182" xr:uid="{00000000-0005-0000-0000-0000B5000000}"/>
    <cellStyle name="20% - Accent1 2 2 2" xfId="183" xr:uid="{00000000-0005-0000-0000-0000B6000000}"/>
    <cellStyle name="20% - Accent1 2 2 2 2" xfId="184" xr:uid="{00000000-0005-0000-0000-0000B7000000}"/>
    <cellStyle name="20% - Accent1 2 2 3" xfId="185" xr:uid="{00000000-0005-0000-0000-0000B8000000}"/>
    <cellStyle name="20% - Accent1 2 2 4" xfId="186" xr:uid="{00000000-0005-0000-0000-0000B9000000}"/>
    <cellStyle name="20% - Accent1 2 2 5" xfId="187" xr:uid="{00000000-0005-0000-0000-0000BA000000}"/>
    <cellStyle name="20% - Accent1 2 20" xfId="188" xr:uid="{00000000-0005-0000-0000-0000BB000000}"/>
    <cellStyle name="20% - Accent1 2 21" xfId="189" xr:uid="{00000000-0005-0000-0000-0000BC000000}"/>
    <cellStyle name="20% - Accent1 2 22" xfId="190" xr:uid="{00000000-0005-0000-0000-0000BD000000}"/>
    <cellStyle name="20% - Accent1 2 23" xfId="191" xr:uid="{00000000-0005-0000-0000-0000BE000000}"/>
    <cellStyle name="20% - Accent1 2 24" xfId="192" xr:uid="{00000000-0005-0000-0000-0000BF000000}"/>
    <cellStyle name="20% - Accent1 2 25" xfId="193" xr:uid="{00000000-0005-0000-0000-0000C0000000}"/>
    <cellStyle name="20% - Accent1 2 26" xfId="194" xr:uid="{00000000-0005-0000-0000-0000C1000000}"/>
    <cellStyle name="20% - Accent1 2 27" xfId="195" xr:uid="{00000000-0005-0000-0000-0000C2000000}"/>
    <cellStyle name="20% - Accent1 2 28" xfId="196" xr:uid="{00000000-0005-0000-0000-0000C3000000}"/>
    <cellStyle name="20% - Accent1 2 29" xfId="197" xr:uid="{00000000-0005-0000-0000-0000C4000000}"/>
    <cellStyle name="20% - Accent1 2 3" xfId="198" xr:uid="{00000000-0005-0000-0000-0000C5000000}"/>
    <cellStyle name="20% - Accent1 2 3 2" xfId="199" xr:uid="{00000000-0005-0000-0000-0000C6000000}"/>
    <cellStyle name="20% - Accent1 2 3 3" xfId="200" xr:uid="{00000000-0005-0000-0000-0000C7000000}"/>
    <cellStyle name="20% - Accent1 2 3 4" xfId="201" xr:uid="{00000000-0005-0000-0000-0000C8000000}"/>
    <cellStyle name="20% - Accent1 2 3 5" xfId="202" xr:uid="{00000000-0005-0000-0000-0000C9000000}"/>
    <cellStyle name="20% - Accent1 2 3 6" xfId="203" xr:uid="{00000000-0005-0000-0000-0000CA000000}"/>
    <cellStyle name="20% - Accent1 2 30" xfId="204" xr:uid="{00000000-0005-0000-0000-0000CB000000}"/>
    <cellStyle name="20% - Accent1 2 31" xfId="205" xr:uid="{00000000-0005-0000-0000-0000CC000000}"/>
    <cellStyle name="20% - Accent1 2 32" xfId="206" xr:uid="{00000000-0005-0000-0000-0000CD000000}"/>
    <cellStyle name="20% - Accent1 2 33" xfId="207" xr:uid="{00000000-0005-0000-0000-0000CE000000}"/>
    <cellStyle name="20% - Accent1 2 34" xfId="208" xr:uid="{00000000-0005-0000-0000-0000CF000000}"/>
    <cellStyle name="20% - Accent1 2 35" xfId="209" xr:uid="{00000000-0005-0000-0000-0000D0000000}"/>
    <cellStyle name="20% - Accent1 2 36" xfId="210" xr:uid="{00000000-0005-0000-0000-0000D1000000}"/>
    <cellStyle name="20% - Accent1 2 37" xfId="211" xr:uid="{00000000-0005-0000-0000-0000D2000000}"/>
    <cellStyle name="20% - Accent1 2 38" xfId="212" xr:uid="{00000000-0005-0000-0000-0000D3000000}"/>
    <cellStyle name="20% - Accent1 2 39" xfId="213" xr:uid="{00000000-0005-0000-0000-0000D4000000}"/>
    <cellStyle name="20% - Accent1 2 4" xfId="214" xr:uid="{00000000-0005-0000-0000-0000D5000000}"/>
    <cellStyle name="20% - Accent1 2 40" xfId="215" xr:uid="{00000000-0005-0000-0000-0000D6000000}"/>
    <cellStyle name="20% - Accent1 2 41" xfId="216" xr:uid="{00000000-0005-0000-0000-0000D7000000}"/>
    <cellStyle name="20% - Accent1 2 42" xfId="217" xr:uid="{00000000-0005-0000-0000-0000D8000000}"/>
    <cellStyle name="20% - Accent1 2 43" xfId="218" xr:uid="{00000000-0005-0000-0000-0000D9000000}"/>
    <cellStyle name="20% - Accent1 2 44" xfId="219" xr:uid="{00000000-0005-0000-0000-0000DA000000}"/>
    <cellStyle name="20% - Accent1 2 45" xfId="220" xr:uid="{00000000-0005-0000-0000-0000DB000000}"/>
    <cellStyle name="20% - Accent1 2 5" xfId="221" xr:uid="{00000000-0005-0000-0000-0000DC000000}"/>
    <cellStyle name="20% - Accent1 2 6" xfId="222" xr:uid="{00000000-0005-0000-0000-0000DD000000}"/>
    <cellStyle name="20% - Accent1 2 7" xfId="223" xr:uid="{00000000-0005-0000-0000-0000DE000000}"/>
    <cellStyle name="20% - Accent1 2 8" xfId="224" xr:uid="{00000000-0005-0000-0000-0000DF000000}"/>
    <cellStyle name="20% - Accent1 2 9" xfId="225" xr:uid="{00000000-0005-0000-0000-0000E0000000}"/>
    <cellStyle name="20% - Accent1 3" xfId="226" xr:uid="{00000000-0005-0000-0000-0000E1000000}"/>
    <cellStyle name="20% - Accent1 3 10" xfId="227" xr:uid="{00000000-0005-0000-0000-0000E2000000}"/>
    <cellStyle name="20% - Accent1 3 11" xfId="228" xr:uid="{00000000-0005-0000-0000-0000E3000000}"/>
    <cellStyle name="20% - Accent1 3 12" xfId="229" xr:uid="{00000000-0005-0000-0000-0000E4000000}"/>
    <cellStyle name="20% - Accent1 3 13" xfId="230" xr:uid="{00000000-0005-0000-0000-0000E5000000}"/>
    <cellStyle name="20% - Accent1 3 14" xfId="231" xr:uid="{00000000-0005-0000-0000-0000E6000000}"/>
    <cellStyle name="20% - Accent1 3 15" xfId="232" xr:uid="{00000000-0005-0000-0000-0000E7000000}"/>
    <cellStyle name="20% - Accent1 3 16" xfId="233" xr:uid="{00000000-0005-0000-0000-0000E8000000}"/>
    <cellStyle name="20% - Accent1 3 17" xfId="234" xr:uid="{00000000-0005-0000-0000-0000E9000000}"/>
    <cellStyle name="20% - Accent1 3 18" xfId="235" xr:uid="{00000000-0005-0000-0000-0000EA000000}"/>
    <cellStyle name="20% - Accent1 3 19" xfId="236" xr:uid="{00000000-0005-0000-0000-0000EB000000}"/>
    <cellStyle name="20% - Accent1 3 2" xfId="237" xr:uid="{00000000-0005-0000-0000-0000EC000000}"/>
    <cellStyle name="20% - Accent1 3 20" xfId="238" xr:uid="{00000000-0005-0000-0000-0000ED000000}"/>
    <cellStyle name="20% - Accent1 3 21" xfId="239" xr:uid="{00000000-0005-0000-0000-0000EE000000}"/>
    <cellStyle name="20% - Accent1 3 22" xfId="240" xr:uid="{00000000-0005-0000-0000-0000EF000000}"/>
    <cellStyle name="20% - Accent1 3 23" xfId="241" xr:uid="{00000000-0005-0000-0000-0000F0000000}"/>
    <cellStyle name="20% - Accent1 3 24" xfId="242" xr:uid="{00000000-0005-0000-0000-0000F1000000}"/>
    <cellStyle name="20% - Accent1 3 25" xfId="243" xr:uid="{00000000-0005-0000-0000-0000F2000000}"/>
    <cellStyle name="20% - Accent1 3 26" xfId="244" xr:uid="{00000000-0005-0000-0000-0000F3000000}"/>
    <cellStyle name="20% - Accent1 3 27" xfId="245" xr:uid="{00000000-0005-0000-0000-0000F4000000}"/>
    <cellStyle name="20% - Accent1 3 28" xfId="246" xr:uid="{00000000-0005-0000-0000-0000F5000000}"/>
    <cellStyle name="20% - Accent1 3 29" xfId="247" xr:uid="{00000000-0005-0000-0000-0000F6000000}"/>
    <cellStyle name="20% - Accent1 3 3" xfId="248" xr:uid="{00000000-0005-0000-0000-0000F7000000}"/>
    <cellStyle name="20% - Accent1 3 30" xfId="249" xr:uid="{00000000-0005-0000-0000-0000F8000000}"/>
    <cellStyle name="20% - Accent1 3 31" xfId="250" xr:uid="{00000000-0005-0000-0000-0000F9000000}"/>
    <cellStyle name="20% - Accent1 3 32" xfId="251" xr:uid="{00000000-0005-0000-0000-0000FA000000}"/>
    <cellStyle name="20% - Accent1 3 33" xfId="252" xr:uid="{00000000-0005-0000-0000-0000FB000000}"/>
    <cellStyle name="20% - Accent1 3 34" xfId="253" xr:uid="{00000000-0005-0000-0000-0000FC000000}"/>
    <cellStyle name="20% - Accent1 3 35" xfId="254" xr:uid="{00000000-0005-0000-0000-0000FD000000}"/>
    <cellStyle name="20% - Accent1 3 36" xfId="255" xr:uid="{00000000-0005-0000-0000-0000FE000000}"/>
    <cellStyle name="20% - Accent1 3 37" xfId="256" xr:uid="{00000000-0005-0000-0000-0000FF000000}"/>
    <cellStyle name="20% - Accent1 3 38" xfId="257" xr:uid="{00000000-0005-0000-0000-000000010000}"/>
    <cellStyle name="20% - Accent1 3 39" xfId="258" xr:uid="{00000000-0005-0000-0000-000001010000}"/>
    <cellStyle name="20% - Accent1 3 4" xfId="259" xr:uid="{00000000-0005-0000-0000-000002010000}"/>
    <cellStyle name="20% - Accent1 3 40" xfId="260" xr:uid="{00000000-0005-0000-0000-000003010000}"/>
    <cellStyle name="20% - Accent1 3 41" xfId="261" xr:uid="{00000000-0005-0000-0000-000004010000}"/>
    <cellStyle name="20% - Accent1 3 42" xfId="262" xr:uid="{00000000-0005-0000-0000-000005010000}"/>
    <cellStyle name="20% - Accent1 3 43" xfId="263" xr:uid="{00000000-0005-0000-0000-000006010000}"/>
    <cellStyle name="20% - Accent1 3 44" xfId="264" xr:uid="{00000000-0005-0000-0000-000007010000}"/>
    <cellStyle name="20% - Accent1 3 45" xfId="265" xr:uid="{00000000-0005-0000-0000-000008010000}"/>
    <cellStyle name="20% - Accent1 3 5" xfId="266" xr:uid="{00000000-0005-0000-0000-000009010000}"/>
    <cellStyle name="20% - Accent1 3 6" xfId="267" xr:uid="{00000000-0005-0000-0000-00000A010000}"/>
    <cellStyle name="20% - Accent1 3 7" xfId="268" xr:uid="{00000000-0005-0000-0000-00000B010000}"/>
    <cellStyle name="20% - Accent1 3 8" xfId="269" xr:uid="{00000000-0005-0000-0000-00000C010000}"/>
    <cellStyle name="20% - Accent1 3 9" xfId="270" xr:uid="{00000000-0005-0000-0000-00000D010000}"/>
    <cellStyle name="20% - Accent1 4" xfId="271" xr:uid="{00000000-0005-0000-0000-00000E010000}"/>
    <cellStyle name="20% - Accent1 4 10" xfId="272" xr:uid="{00000000-0005-0000-0000-00000F010000}"/>
    <cellStyle name="20% - Accent1 4 11" xfId="273" xr:uid="{00000000-0005-0000-0000-000010010000}"/>
    <cellStyle name="20% - Accent1 4 12" xfId="274" xr:uid="{00000000-0005-0000-0000-000011010000}"/>
    <cellStyle name="20% - Accent1 4 13" xfId="275" xr:uid="{00000000-0005-0000-0000-000012010000}"/>
    <cellStyle name="20% - Accent1 4 14" xfId="276" xr:uid="{00000000-0005-0000-0000-000013010000}"/>
    <cellStyle name="20% - Accent1 4 15" xfId="277" xr:uid="{00000000-0005-0000-0000-000014010000}"/>
    <cellStyle name="20% - Accent1 4 16" xfId="278" xr:uid="{00000000-0005-0000-0000-000015010000}"/>
    <cellStyle name="20% - Accent1 4 17" xfId="279" xr:uid="{00000000-0005-0000-0000-000016010000}"/>
    <cellStyle name="20% - Accent1 4 18" xfId="280" xr:uid="{00000000-0005-0000-0000-000017010000}"/>
    <cellStyle name="20% - Accent1 4 19" xfId="281" xr:uid="{00000000-0005-0000-0000-000018010000}"/>
    <cellStyle name="20% - Accent1 4 2" xfId="282" xr:uid="{00000000-0005-0000-0000-000019010000}"/>
    <cellStyle name="20% - Accent1 4 20" xfId="283" xr:uid="{00000000-0005-0000-0000-00001A010000}"/>
    <cellStyle name="20% - Accent1 4 21" xfId="284" xr:uid="{00000000-0005-0000-0000-00001B010000}"/>
    <cellStyle name="20% - Accent1 4 22" xfId="285" xr:uid="{00000000-0005-0000-0000-00001C010000}"/>
    <cellStyle name="20% - Accent1 4 23" xfId="286" xr:uid="{00000000-0005-0000-0000-00001D010000}"/>
    <cellStyle name="20% - Accent1 4 24" xfId="287" xr:uid="{00000000-0005-0000-0000-00001E010000}"/>
    <cellStyle name="20% - Accent1 4 25" xfId="288" xr:uid="{00000000-0005-0000-0000-00001F010000}"/>
    <cellStyle name="20% - Accent1 4 26" xfId="289" xr:uid="{00000000-0005-0000-0000-000020010000}"/>
    <cellStyle name="20% - Accent1 4 27" xfId="290" xr:uid="{00000000-0005-0000-0000-000021010000}"/>
    <cellStyle name="20% - Accent1 4 28" xfId="291" xr:uid="{00000000-0005-0000-0000-000022010000}"/>
    <cellStyle name="20% - Accent1 4 29" xfId="292" xr:uid="{00000000-0005-0000-0000-000023010000}"/>
    <cellStyle name="20% - Accent1 4 3" xfId="293" xr:uid="{00000000-0005-0000-0000-000024010000}"/>
    <cellStyle name="20% - Accent1 4 30" xfId="294" xr:uid="{00000000-0005-0000-0000-000025010000}"/>
    <cellStyle name="20% - Accent1 4 31" xfId="295" xr:uid="{00000000-0005-0000-0000-000026010000}"/>
    <cellStyle name="20% - Accent1 4 32" xfId="296" xr:uid="{00000000-0005-0000-0000-000027010000}"/>
    <cellStyle name="20% - Accent1 4 33" xfId="297" xr:uid="{00000000-0005-0000-0000-000028010000}"/>
    <cellStyle name="20% - Accent1 4 34" xfId="298" xr:uid="{00000000-0005-0000-0000-000029010000}"/>
    <cellStyle name="20% - Accent1 4 35" xfId="299" xr:uid="{00000000-0005-0000-0000-00002A010000}"/>
    <cellStyle name="20% - Accent1 4 36" xfId="300" xr:uid="{00000000-0005-0000-0000-00002B010000}"/>
    <cellStyle name="20% - Accent1 4 37" xfId="301" xr:uid="{00000000-0005-0000-0000-00002C010000}"/>
    <cellStyle name="20% - Accent1 4 38" xfId="302" xr:uid="{00000000-0005-0000-0000-00002D010000}"/>
    <cellStyle name="20% - Accent1 4 39" xfId="303" xr:uid="{00000000-0005-0000-0000-00002E010000}"/>
    <cellStyle name="20% - Accent1 4 4" xfId="304" xr:uid="{00000000-0005-0000-0000-00002F010000}"/>
    <cellStyle name="20% - Accent1 4 40" xfId="305" xr:uid="{00000000-0005-0000-0000-000030010000}"/>
    <cellStyle name="20% - Accent1 4 41" xfId="306" xr:uid="{00000000-0005-0000-0000-000031010000}"/>
    <cellStyle name="20% - Accent1 4 5" xfId="307" xr:uid="{00000000-0005-0000-0000-000032010000}"/>
    <cellStyle name="20% - Accent1 4 6" xfId="308" xr:uid="{00000000-0005-0000-0000-000033010000}"/>
    <cellStyle name="20% - Accent1 4 7" xfId="309" xr:uid="{00000000-0005-0000-0000-000034010000}"/>
    <cellStyle name="20% - Accent1 4 8" xfId="310" xr:uid="{00000000-0005-0000-0000-000035010000}"/>
    <cellStyle name="20% - Accent1 4 9" xfId="311" xr:uid="{00000000-0005-0000-0000-000036010000}"/>
    <cellStyle name="20% - Accent1 5" xfId="312" xr:uid="{00000000-0005-0000-0000-000037010000}"/>
    <cellStyle name="20% - Accent1 5 10" xfId="313" xr:uid="{00000000-0005-0000-0000-000038010000}"/>
    <cellStyle name="20% - Accent1 5 11" xfId="314" xr:uid="{00000000-0005-0000-0000-000039010000}"/>
    <cellStyle name="20% - Accent1 5 12" xfId="315" xr:uid="{00000000-0005-0000-0000-00003A010000}"/>
    <cellStyle name="20% - Accent1 5 13" xfId="316" xr:uid="{00000000-0005-0000-0000-00003B010000}"/>
    <cellStyle name="20% - Accent1 5 14" xfId="317" xr:uid="{00000000-0005-0000-0000-00003C010000}"/>
    <cellStyle name="20% - Accent1 5 15" xfId="318" xr:uid="{00000000-0005-0000-0000-00003D010000}"/>
    <cellStyle name="20% - Accent1 5 16" xfId="319" xr:uid="{00000000-0005-0000-0000-00003E010000}"/>
    <cellStyle name="20% - Accent1 5 17" xfId="320" xr:uid="{00000000-0005-0000-0000-00003F010000}"/>
    <cellStyle name="20% - Accent1 5 18" xfId="321" xr:uid="{00000000-0005-0000-0000-000040010000}"/>
    <cellStyle name="20% - Accent1 5 19" xfId="322" xr:uid="{00000000-0005-0000-0000-000041010000}"/>
    <cellStyle name="20% - Accent1 5 2" xfId="323" xr:uid="{00000000-0005-0000-0000-000042010000}"/>
    <cellStyle name="20% - Accent1 5 20" xfId="324" xr:uid="{00000000-0005-0000-0000-000043010000}"/>
    <cellStyle name="20% - Accent1 5 21" xfId="325" xr:uid="{00000000-0005-0000-0000-000044010000}"/>
    <cellStyle name="20% - Accent1 5 22" xfId="326" xr:uid="{00000000-0005-0000-0000-000045010000}"/>
    <cellStyle name="20% - Accent1 5 23" xfId="327" xr:uid="{00000000-0005-0000-0000-000046010000}"/>
    <cellStyle name="20% - Accent1 5 24" xfId="328" xr:uid="{00000000-0005-0000-0000-000047010000}"/>
    <cellStyle name="20% - Accent1 5 25" xfId="329" xr:uid="{00000000-0005-0000-0000-000048010000}"/>
    <cellStyle name="20% - Accent1 5 26" xfId="330" xr:uid="{00000000-0005-0000-0000-000049010000}"/>
    <cellStyle name="20% - Accent1 5 27" xfId="331" xr:uid="{00000000-0005-0000-0000-00004A010000}"/>
    <cellStyle name="20% - Accent1 5 28" xfId="332" xr:uid="{00000000-0005-0000-0000-00004B010000}"/>
    <cellStyle name="20% - Accent1 5 29" xfId="333" xr:uid="{00000000-0005-0000-0000-00004C010000}"/>
    <cellStyle name="20% - Accent1 5 3" xfId="334" xr:uid="{00000000-0005-0000-0000-00004D010000}"/>
    <cellStyle name="20% - Accent1 5 30" xfId="335" xr:uid="{00000000-0005-0000-0000-00004E010000}"/>
    <cellStyle name="20% - Accent1 5 31" xfId="336" xr:uid="{00000000-0005-0000-0000-00004F010000}"/>
    <cellStyle name="20% - Accent1 5 32" xfId="337" xr:uid="{00000000-0005-0000-0000-000050010000}"/>
    <cellStyle name="20% - Accent1 5 33" xfId="338" xr:uid="{00000000-0005-0000-0000-000051010000}"/>
    <cellStyle name="20% - Accent1 5 34" xfId="339" xr:uid="{00000000-0005-0000-0000-000052010000}"/>
    <cellStyle name="20% - Accent1 5 35" xfId="340" xr:uid="{00000000-0005-0000-0000-000053010000}"/>
    <cellStyle name="20% - Accent1 5 36" xfId="341" xr:uid="{00000000-0005-0000-0000-000054010000}"/>
    <cellStyle name="20% - Accent1 5 37" xfId="342" xr:uid="{00000000-0005-0000-0000-000055010000}"/>
    <cellStyle name="20% - Accent1 5 38" xfId="343" xr:uid="{00000000-0005-0000-0000-000056010000}"/>
    <cellStyle name="20% - Accent1 5 39" xfId="344" xr:uid="{00000000-0005-0000-0000-000057010000}"/>
    <cellStyle name="20% - Accent1 5 4" xfId="345" xr:uid="{00000000-0005-0000-0000-000058010000}"/>
    <cellStyle name="20% - Accent1 5 40" xfId="346" xr:uid="{00000000-0005-0000-0000-000059010000}"/>
    <cellStyle name="20% - Accent1 5 41" xfId="347" xr:uid="{00000000-0005-0000-0000-00005A010000}"/>
    <cellStyle name="20% - Accent1 5 5" xfId="348" xr:uid="{00000000-0005-0000-0000-00005B010000}"/>
    <cellStyle name="20% - Accent1 5 6" xfId="349" xr:uid="{00000000-0005-0000-0000-00005C010000}"/>
    <cellStyle name="20% - Accent1 5 7" xfId="350" xr:uid="{00000000-0005-0000-0000-00005D010000}"/>
    <cellStyle name="20% - Accent1 5 8" xfId="351" xr:uid="{00000000-0005-0000-0000-00005E010000}"/>
    <cellStyle name="20% - Accent1 5 9" xfId="352" xr:uid="{00000000-0005-0000-0000-00005F010000}"/>
    <cellStyle name="20% - Accent1 6" xfId="353" xr:uid="{00000000-0005-0000-0000-000060010000}"/>
    <cellStyle name="20% - Accent1 6 10" xfId="354" xr:uid="{00000000-0005-0000-0000-000061010000}"/>
    <cellStyle name="20% - Accent1 6 11" xfId="355" xr:uid="{00000000-0005-0000-0000-000062010000}"/>
    <cellStyle name="20% - Accent1 6 12" xfId="356" xr:uid="{00000000-0005-0000-0000-000063010000}"/>
    <cellStyle name="20% - Accent1 6 13" xfId="357" xr:uid="{00000000-0005-0000-0000-000064010000}"/>
    <cellStyle name="20% - Accent1 6 14" xfId="358" xr:uid="{00000000-0005-0000-0000-000065010000}"/>
    <cellStyle name="20% - Accent1 6 15" xfId="359" xr:uid="{00000000-0005-0000-0000-000066010000}"/>
    <cellStyle name="20% - Accent1 6 16" xfId="360" xr:uid="{00000000-0005-0000-0000-000067010000}"/>
    <cellStyle name="20% - Accent1 6 17" xfId="361" xr:uid="{00000000-0005-0000-0000-000068010000}"/>
    <cellStyle name="20% - Accent1 6 18" xfId="362" xr:uid="{00000000-0005-0000-0000-000069010000}"/>
    <cellStyle name="20% - Accent1 6 19" xfId="363" xr:uid="{00000000-0005-0000-0000-00006A010000}"/>
    <cellStyle name="20% - Accent1 6 2" xfId="364" xr:uid="{00000000-0005-0000-0000-00006B010000}"/>
    <cellStyle name="20% - Accent1 6 20" xfId="365" xr:uid="{00000000-0005-0000-0000-00006C010000}"/>
    <cellStyle name="20% - Accent1 6 21" xfId="366" xr:uid="{00000000-0005-0000-0000-00006D010000}"/>
    <cellStyle name="20% - Accent1 6 22" xfId="367" xr:uid="{00000000-0005-0000-0000-00006E010000}"/>
    <cellStyle name="20% - Accent1 6 23" xfId="368" xr:uid="{00000000-0005-0000-0000-00006F010000}"/>
    <cellStyle name="20% - Accent1 6 24" xfId="369" xr:uid="{00000000-0005-0000-0000-000070010000}"/>
    <cellStyle name="20% - Accent1 6 25" xfId="370" xr:uid="{00000000-0005-0000-0000-000071010000}"/>
    <cellStyle name="20% - Accent1 6 26" xfId="371" xr:uid="{00000000-0005-0000-0000-000072010000}"/>
    <cellStyle name="20% - Accent1 6 27" xfId="372" xr:uid="{00000000-0005-0000-0000-000073010000}"/>
    <cellStyle name="20% - Accent1 6 28" xfId="373" xr:uid="{00000000-0005-0000-0000-000074010000}"/>
    <cellStyle name="20% - Accent1 6 29" xfId="374" xr:uid="{00000000-0005-0000-0000-000075010000}"/>
    <cellStyle name="20% - Accent1 6 3" xfId="375" xr:uid="{00000000-0005-0000-0000-000076010000}"/>
    <cellStyle name="20% - Accent1 6 30" xfId="376" xr:uid="{00000000-0005-0000-0000-000077010000}"/>
    <cellStyle name="20% - Accent1 6 31" xfId="377" xr:uid="{00000000-0005-0000-0000-000078010000}"/>
    <cellStyle name="20% - Accent1 6 32" xfId="378" xr:uid="{00000000-0005-0000-0000-000079010000}"/>
    <cellStyle name="20% - Accent1 6 33" xfId="379" xr:uid="{00000000-0005-0000-0000-00007A010000}"/>
    <cellStyle name="20% - Accent1 6 34" xfId="380" xr:uid="{00000000-0005-0000-0000-00007B010000}"/>
    <cellStyle name="20% - Accent1 6 35" xfId="381" xr:uid="{00000000-0005-0000-0000-00007C010000}"/>
    <cellStyle name="20% - Accent1 6 36" xfId="382" xr:uid="{00000000-0005-0000-0000-00007D010000}"/>
    <cellStyle name="20% - Accent1 6 37" xfId="383" xr:uid="{00000000-0005-0000-0000-00007E010000}"/>
    <cellStyle name="20% - Accent1 6 38" xfId="384" xr:uid="{00000000-0005-0000-0000-00007F010000}"/>
    <cellStyle name="20% - Accent1 6 39" xfId="385" xr:uid="{00000000-0005-0000-0000-000080010000}"/>
    <cellStyle name="20% - Accent1 6 4" xfId="386" xr:uid="{00000000-0005-0000-0000-000081010000}"/>
    <cellStyle name="20% - Accent1 6 40" xfId="387" xr:uid="{00000000-0005-0000-0000-000082010000}"/>
    <cellStyle name="20% - Accent1 6 41" xfId="388" xr:uid="{00000000-0005-0000-0000-000083010000}"/>
    <cellStyle name="20% - Accent1 6 5" xfId="389" xr:uid="{00000000-0005-0000-0000-000084010000}"/>
    <cellStyle name="20% - Accent1 6 6" xfId="390" xr:uid="{00000000-0005-0000-0000-000085010000}"/>
    <cellStyle name="20% - Accent1 6 7" xfId="391" xr:uid="{00000000-0005-0000-0000-000086010000}"/>
    <cellStyle name="20% - Accent1 6 8" xfId="392" xr:uid="{00000000-0005-0000-0000-000087010000}"/>
    <cellStyle name="20% - Accent1 6 9" xfId="393" xr:uid="{00000000-0005-0000-0000-000088010000}"/>
    <cellStyle name="20% - Accent1 7" xfId="394" xr:uid="{00000000-0005-0000-0000-000089010000}"/>
    <cellStyle name="20% - Accent1 7 10" xfId="395" xr:uid="{00000000-0005-0000-0000-00008A010000}"/>
    <cellStyle name="20% - Accent1 7 11" xfId="396" xr:uid="{00000000-0005-0000-0000-00008B010000}"/>
    <cellStyle name="20% - Accent1 7 12" xfId="397" xr:uid="{00000000-0005-0000-0000-00008C010000}"/>
    <cellStyle name="20% - Accent1 7 13" xfId="398" xr:uid="{00000000-0005-0000-0000-00008D010000}"/>
    <cellStyle name="20% - Accent1 7 14" xfId="399" xr:uid="{00000000-0005-0000-0000-00008E010000}"/>
    <cellStyle name="20% - Accent1 7 15" xfId="400" xr:uid="{00000000-0005-0000-0000-00008F010000}"/>
    <cellStyle name="20% - Accent1 7 16" xfId="401" xr:uid="{00000000-0005-0000-0000-000090010000}"/>
    <cellStyle name="20% - Accent1 7 17" xfId="402" xr:uid="{00000000-0005-0000-0000-000091010000}"/>
    <cellStyle name="20% - Accent1 7 18" xfId="403" xr:uid="{00000000-0005-0000-0000-000092010000}"/>
    <cellStyle name="20% - Accent1 7 19" xfId="404" xr:uid="{00000000-0005-0000-0000-000093010000}"/>
    <cellStyle name="20% - Accent1 7 2" xfId="405" xr:uid="{00000000-0005-0000-0000-000094010000}"/>
    <cellStyle name="20% - Accent1 7 20" xfId="406" xr:uid="{00000000-0005-0000-0000-000095010000}"/>
    <cellStyle name="20% - Accent1 7 21" xfId="407" xr:uid="{00000000-0005-0000-0000-000096010000}"/>
    <cellStyle name="20% - Accent1 7 22" xfId="408" xr:uid="{00000000-0005-0000-0000-000097010000}"/>
    <cellStyle name="20% - Accent1 7 23" xfId="409" xr:uid="{00000000-0005-0000-0000-000098010000}"/>
    <cellStyle name="20% - Accent1 7 24" xfId="410" xr:uid="{00000000-0005-0000-0000-000099010000}"/>
    <cellStyle name="20% - Accent1 7 25" xfId="411" xr:uid="{00000000-0005-0000-0000-00009A010000}"/>
    <cellStyle name="20% - Accent1 7 26" xfId="412" xr:uid="{00000000-0005-0000-0000-00009B010000}"/>
    <cellStyle name="20% - Accent1 7 27" xfId="413" xr:uid="{00000000-0005-0000-0000-00009C010000}"/>
    <cellStyle name="20% - Accent1 7 28" xfId="414" xr:uid="{00000000-0005-0000-0000-00009D010000}"/>
    <cellStyle name="20% - Accent1 7 29" xfId="415" xr:uid="{00000000-0005-0000-0000-00009E010000}"/>
    <cellStyle name="20% - Accent1 7 3" xfId="416" xr:uid="{00000000-0005-0000-0000-00009F010000}"/>
    <cellStyle name="20% - Accent1 7 30" xfId="417" xr:uid="{00000000-0005-0000-0000-0000A0010000}"/>
    <cellStyle name="20% - Accent1 7 31" xfId="418" xr:uid="{00000000-0005-0000-0000-0000A1010000}"/>
    <cellStyle name="20% - Accent1 7 32" xfId="419" xr:uid="{00000000-0005-0000-0000-0000A2010000}"/>
    <cellStyle name="20% - Accent1 7 33" xfId="420" xr:uid="{00000000-0005-0000-0000-0000A3010000}"/>
    <cellStyle name="20% - Accent1 7 34" xfId="421" xr:uid="{00000000-0005-0000-0000-0000A4010000}"/>
    <cellStyle name="20% - Accent1 7 35" xfId="422" xr:uid="{00000000-0005-0000-0000-0000A5010000}"/>
    <cellStyle name="20% - Accent1 7 36" xfId="423" xr:uid="{00000000-0005-0000-0000-0000A6010000}"/>
    <cellStyle name="20% - Accent1 7 37" xfId="424" xr:uid="{00000000-0005-0000-0000-0000A7010000}"/>
    <cellStyle name="20% - Accent1 7 38" xfId="425" xr:uid="{00000000-0005-0000-0000-0000A8010000}"/>
    <cellStyle name="20% - Accent1 7 39" xfId="426" xr:uid="{00000000-0005-0000-0000-0000A9010000}"/>
    <cellStyle name="20% - Accent1 7 4" xfId="427" xr:uid="{00000000-0005-0000-0000-0000AA010000}"/>
    <cellStyle name="20% - Accent1 7 40" xfId="428" xr:uid="{00000000-0005-0000-0000-0000AB010000}"/>
    <cellStyle name="20% - Accent1 7 41" xfId="429" xr:uid="{00000000-0005-0000-0000-0000AC010000}"/>
    <cellStyle name="20% - Accent1 7 5" xfId="430" xr:uid="{00000000-0005-0000-0000-0000AD010000}"/>
    <cellStyle name="20% - Accent1 7 6" xfId="431" xr:uid="{00000000-0005-0000-0000-0000AE010000}"/>
    <cellStyle name="20% - Accent1 7 7" xfId="432" xr:uid="{00000000-0005-0000-0000-0000AF010000}"/>
    <cellStyle name="20% - Accent1 7 8" xfId="433" xr:uid="{00000000-0005-0000-0000-0000B0010000}"/>
    <cellStyle name="20% - Accent1 7 9" xfId="434" xr:uid="{00000000-0005-0000-0000-0000B1010000}"/>
    <cellStyle name="20% - Accent1 8" xfId="435" xr:uid="{00000000-0005-0000-0000-0000B2010000}"/>
    <cellStyle name="20% - Accent1 8 10" xfId="436" xr:uid="{00000000-0005-0000-0000-0000B3010000}"/>
    <cellStyle name="20% - Accent1 8 11" xfId="437" xr:uid="{00000000-0005-0000-0000-0000B4010000}"/>
    <cellStyle name="20% - Accent1 8 12" xfId="438" xr:uid="{00000000-0005-0000-0000-0000B5010000}"/>
    <cellStyle name="20% - Accent1 8 13" xfId="439" xr:uid="{00000000-0005-0000-0000-0000B6010000}"/>
    <cellStyle name="20% - Accent1 8 14" xfId="440" xr:uid="{00000000-0005-0000-0000-0000B7010000}"/>
    <cellStyle name="20% - Accent1 8 15" xfId="441" xr:uid="{00000000-0005-0000-0000-0000B8010000}"/>
    <cellStyle name="20% - Accent1 8 16" xfId="442" xr:uid="{00000000-0005-0000-0000-0000B9010000}"/>
    <cellStyle name="20% - Accent1 8 17" xfId="443" xr:uid="{00000000-0005-0000-0000-0000BA010000}"/>
    <cellStyle name="20% - Accent1 8 18" xfId="444" xr:uid="{00000000-0005-0000-0000-0000BB010000}"/>
    <cellStyle name="20% - Accent1 8 19" xfId="445" xr:uid="{00000000-0005-0000-0000-0000BC010000}"/>
    <cellStyle name="20% - Accent1 8 2" xfId="446" xr:uid="{00000000-0005-0000-0000-0000BD010000}"/>
    <cellStyle name="20% - Accent1 8 20" xfId="447" xr:uid="{00000000-0005-0000-0000-0000BE010000}"/>
    <cellStyle name="20% - Accent1 8 21" xfId="448" xr:uid="{00000000-0005-0000-0000-0000BF010000}"/>
    <cellStyle name="20% - Accent1 8 22" xfId="449" xr:uid="{00000000-0005-0000-0000-0000C0010000}"/>
    <cellStyle name="20% - Accent1 8 23" xfId="450" xr:uid="{00000000-0005-0000-0000-0000C1010000}"/>
    <cellStyle name="20% - Accent1 8 24" xfId="451" xr:uid="{00000000-0005-0000-0000-0000C2010000}"/>
    <cellStyle name="20% - Accent1 8 25" xfId="452" xr:uid="{00000000-0005-0000-0000-0000C3010000}"/>
    <cellStyle name="20% - Accent1 8 26" xfId="453" xr:uid="{00000000-0005-0000-0000-0000C4010000}"/>
    <cellStyle name="20% - Accent1 8 27" xfId="454" xr:uid="{00000000-0005-0000-0000-0000C5010000}"/>
    <cellStyle name="20% - Accent1 8 28" xfId="455" xr:uid="{00000000-0005-0000-0000-0000C6010000}"/>
    <cellStyle name="20% - Accent1 8 29" xfId="456" xr:uid="{00000000-0005-0000-0000-0000C7010000}"/>
    <cellStyle name="20% - Accent1 8 3" xfId="457" xr:uid="{00000000-0005-0000-0000-0000C8010000}"/>
    <cellStyle name="20% - Accent1 8 30" xfId="458" xr:uid="{00000000-0005-0000-0000-0000C9010000}"/>
    <cellStyle name="20% - Accent1 8 31" xfId="459" xr:uid="{00000000-0005-0000-0000-0000CA010000}"/>
    <cellStyle name="20% - Accent1 8 32" xfId="460" xr:uid="{00000000-0005-0000-0000-0000CB010000}"/>
    <cellStyle name="20% - Accent1 8 33" xfId="461" xr:uid="{00000000-0005-0000-0000-0000CC010000}"/>
    <cellStyle name="20% - Accent1 8 34" xfId="462" xr:uid="{00000000-0005-0000-0000-0000CD010000}"/>
    <cellStyle name="20% - Accent1 8 35" xfId="463" xr:uid="{00000000-0005-0000-0000-0000CE010000}"/>
    <cellStyle name="20% - Accent1 8 36" xfId="464" xr:uid="{00000000-0005-0000-0000-0000CF010000}"/>
    <cellStyle name="20% - Accent1 8 37" xfId="465" xr:uid="{00000000-0005-0000-0000-0000D0010000}"/>
    <cellStyle name="20% - Accent1 8 38" xfId="466" xr:uid="{00000000-0005-0000-0000-0000D1010000}"/>
    <cellStyle name="20% - Accent1 8 39" xfId="467" xr:uid="{00000000-0005-0000-0000-0000D2010000}"/>
    <cellStyle name="20% - Accent1 8 4" xfId="468" xr:uid="{00000000-0005-0000-0000-0000D3010000}"/>
    <cellStyle name="20% - Accent1 8 40" xfId="469" xr:uid="{00000000-0005-0000-0000-0000D4010000}"/>
    <cellStyle name="20% - Accent1 8 41" xfId="470" xr:uid="{00000000-0005-0000-0000-0000D5010000}"/>
    <cellStyle name="20% - Accent1 8 5" xfId="471" xr:uid="{00000000-0005-0000-0000-0000D6010000}"/>
    <cellStyle name="20% - Accent1 8 6" xfId="472" xr:uid="{00000000-0005-0000-0000-0000D7010000}"/>
    <cellStyle name="20% - Accent1 8 7" xfId="473" xr:uid="{00000000-0005-0000-0000-0000D8010000}"/>
    <cellStyle name="20% - Accent1 8 8" xfId="474" xr:uid="{00000000-0005-0000-0000-0000D9010000}"/>
    <cellStyle name="20% - Accent1 8 9" xfId="475" xr:uid="{00000000-0005-0000-0000-0000DA010000}"/>
    <cellStyle name="20% - Accent1 9" xfId="476" xr:uid="{00000000-0005-0000-0000-0000DB010000}"/>
    <cellStyle name="20% - Accent1 9 10" xfId="477" xr:uid="{00000000-0005-0000-0000-0000DC010000}"/>
    <cellStyle name="20% - Accent1 9 11" xfId="478" xr:uid="{00000000-0005-0000-0000-0000DD010000}"/>
    <cellStyle name="20% - Accent1 9 12" xfId="479" xr:uid="{00000000-0005-0000-0000-0000DE010000}"/>
    <cellStyle name="20% - Accent1 9 13" xfId="480" xr:uid="{00000000-0005-0000-0000-0000DF010000}"/>
    <cellStyle name="20% - Accent1 9 14" xfId="481" xr:uid="{00000000-0005-0000-0000-0000E0010000}"/>
    <cellStyle name="20% - Accent1 9 15" xfId="482" xr:uid="{00000000-0005-0000-0000-0000E1010000}"/>
    <cellStyle name="20% - Accent1 9 16" xfId="483" xr:uid="{00000000-0005-0000-0000-0000E2010000}"/>
    <cellStyle name="20% - Accent1 9 17" xfId="484" xr:uid="{00000000-0005-0000-0000-0000E3010000}"/>
    <cellStyle name="20% - Accent1 9 18" xfId="485" xr:uid="{00000000-0005-0000-0000-0000E4010000}"/>
    <cellStyle name="20% - Accent1 9 19" xfId="486" xr:uid="{00000000-0005-0000-0000-0000E5010000}"/>
    <cellStyle name="20% - Accent1 9 2" xfId="487" xr:uid="{00000000-0005-0000-0000-0000E6010000}"/>
    <cellStyle name="20% - Accent1 9 20" xfId="488" xr:uid="{00000000-0005-0000-0000-0000E7010000}"/>
    <cellStyle name="20% - Accent1 9 21" xfId="489" xr:uid="{00000000-0005-0000-0000-0000E8010000}"/>
    <cellStyle name="20% - Accent1 9 22" xfId="490" xr:uid="{00000000-0005-0000-0000-0000E9010000}"/>
    <cellStyle name="20% - Accent1 9 23" xfId="491" xr:uid="{00000000-0005-0000-0000-0000EA010000}"/>
    <cellStyle name="20% - Accent1 9 24" xfId="492" xr:uid="{00000000-0005-0000-0000-0000EB010000}"/>
    <cellStyle name="20% - Accent1 9 25" xfId="493" xr:uid="{00000000-0005-0000-0000-0000EC010000}"/>
    <cellStyle name="20% - Accent1 9 26" xfId="494" xr:uid="{00000000-0005-0000-0000-0000ED010000}"/>
    <cellStyle name="20% - Accent1 9 27" xfId="495" xr:uid="{00000000-0005-0000-0000-0000EE010000}"/>
    <cellStyle name="20% - Accent1 9 28" xfId="496" xr:uid="{00000000-0005-0000-0000-0000EF010000}"/>
    <cellStyle name="20% - Accent1 9 29" xfId="497" xr:uid="{00000000-0005-0000-0000-0000F0010000}"/>
    <cellStyle name="20% - Accent1 9 3" xfId="498" xr:uid="{00000000-0005-0000-0000-0000F1010000}"/>
    <cellStyle name="20% - Accent1 9 30" xfId="499" xr:uid="{00000000-0005-0000-0000-0000F2010000}"/>
    <cellStyle name="20% - Accent1 9 31" xfId="500" xr:uid="{00000000-0005-0000-0000-0000F3010000}"/>
    <cellStyle name="20% - Accent1 9 32" xfId="501" xr:uid="{00000000-0005-0000-0000-0000F4010000}"/>
    <cellStyle name="20% - Accent1 9 33" xfId="502" xr:uid="{00000000-0005-0000-0000-0000F5010000}"/>
    <cellStyle name="20% - Accent1 9 34" xfId="503" xr:uid="{00000000-0005-0000-0000-0000F6010000}"/>
    <cellStyle name="20% - Accent1 9 35" xfId="504" xr:uid="{00000000-0005-0000-0000-0000F7010000}"/>
    <cellStyle name="20% - Accent1 9 36" xfId="505" xr:uid="{00000000-0005-0000-0000-0000F8010000}"/>
    <cellStyle name="20% - Accent1 9 37" xfId="506" xr:uid="{00000000-0005-0000-0000-0000F9010000}"/>
    <cellStyle name="20% - Accent1 9 38" xfId="507" xr:uid="{00000000-0005-0000-0000-0000FA010000}"/>
    <cellStyle name="20% - Accent1 9 39" xfId="508" xr:uid="{00000000-0005-0000-0000-0000FB010000}"/>
    <cellStyle name="20% - Accent1 9 4" xfId="509" xr:uid="{00000000-0005-0000-0000-0000FC010000}"/>
    <cellStyle name="20% - Accent1 9 40" xfId="510" xr:uid="{00000000-0005-0000-0000-0000FD010000}"/>
    <cellStyle name="20% - Accent1 9 41" xfId="511" xr:uid="{00000000-0005-0000-0000-0000FE010000}"/>
    <cellStyle name="20% - Accent1 9 5" xfId="512" xr:uid="{00000000-0005-0000-0000-0000FF010000}"/>
    <cellStyle name="20% - Accent1 9 6" xfId="513" xr:uid="{00000000-0005-0000-0000-000000020000}"/>
    <cellStyle name="20% - Accent1 9 7" xfId="514" xr:uid="{00000000-0005-0000-0000-000001020000}"/>
    <cellStyle name="20% - Accent1 9 8" xfId="515" xr:uid="{00000000-0005-0000-0000-000002020000}"/>
    <cellStyle name="20% - Accent1 9 9" xfId="516" xr:uid="{00000000-0005-0000-0000-000003020000}"/>
    <cellStyle name="20% - Accent2 10" xfId="517" xr:uid="{00000000-0005-0000-0000-000004020000}"/>
    <cellStyle name="20% - Accent2 10 10" xfId="518" xr:uid="{00000000-0005-0000-0000-000005020000}"/>
    <cellStyle name="20% - Accent2 10 11" xfId="519" xr:uid="{00000000-0005-0000-0000-000006020000}"/>
    <cellStyle name="20% - Accent2 10 12" xfId="520" xr:uid="{00000000-0005-0000-0000-000007020000}"/>
    <cellStyle name="20% - Accent2 10 13" xfId="521" xr:uid="{00000000-0005-0000-0000-000008020000}"/>
    <cellStyle name="20% - Accent2 10 14" xfId="522" xr:uid="{00000000-0005-0000-0000-000009020000}"/>
    <cellStyle name="20% - Accent2 10 15" xfId="523" xr:uid="{00000000-0005-0000-0000-00000A020000}"/>
    <cellStyle name="20% - Accent2 10 16" xfId="524" xr:uid="{00000000-0005-0000-0000-00000B020000}"/>
    <cellStyle name="20% - Accent2 10 17" xfId="525" xr:uid="{00000000-0005-0000-0000-00000C020000}"/>
    <cellStyle name="20% - Accent2 10 18" xfId="526" xr:uid="{00000000-0005-0000-0000-00000D020000}"/>
    <cellStyle name="20% - Accent2 10 19" xfId="527" xr:uid="{00000000-0005-0000-0000-00000E020000}"/>
    <cellStyle name="20% - Accent2 10 2" xfId="528" xr:uid="{00000000-0005-0000-0000-00000F020000}"/>
    <cellStyle name="20% - Accent2 10 20" xfId="529" xr:uid="{00000000-0005-0000-0000-000010020000}"/>
    <cellStyle name="20% - Accent2 10 21" xfId="530" xr:uid="{00000000-0005-0000-0000-000011020000}"/>
    <cellStyle name="20% - Accent2 10 22" xfId="531" xr:uid="{00000000-0005-0000-0000-000012020000}"/>
    <cellStyle name="20% - Accent2 10 23" xfId="532" xr:uid="{00000000-0005-0000-0000-000013020000}"/>
    <cellStyle name="20% - Accent2 10 24" xfId="533" xr:uid="{00000000-0005-0000-0000-000014020000}"/>
    <cellStyle name="20% - Accent2 10 25" xfId="534" xr:uid="{00000000-0005-0000-0000-000015020000}"/>
    <cellStyle name="20% - Accent2 10 26" xfId="535" xr:uid="{00000000-0005-0000-0000-000016020000}"/>
    <cellStyle name="20% - Accent2 10 27" xfId="536" xr:uid="{00000000-0005-0000-0000-000017020000}"/>
    <cellStyle name="20% - Accent2 10 28" xfId="537" xr:uid="{00000000-0005-0000-0000-000018020000}"/>
    <cellStyle name="20% - Accent2 10 29" xfId="538" xr:uid="{00000000-0005-0000-0000-000019020000}"/>
    <cellStyle name="20% - Accent2 10 3" xfId="539" xr:uid="{00000000-0005-0000-0000-00001A020000}"/>
    <cellStyle name="20% - Accent2 10 30" xfId="540" xr:uid="{00000000-0005-0000-0000-00001B020000}"/>
    <cellStyle name="20% - Accent2 10 31" xfId="541" xr:uid="{00000000-0005-0000-0000-00001C020000}"/>
    <cellStyle name="20% - Accent2 10 32" xfId="542" xr:uid="{00000000-0005-0000-0000-00001D020000}"/>
    <cellStyle name="20% - Accent2 10 33" xfId="543" xr:uid="{00000000-0005-0000-0000-00001E020000}"/>
    <cellStyle name="20% - Accent2 10 34" xfId="544" xr:uid="{00000000-0005-0000-0000-00001F020000}"/>
    <cellStyle name="20% - Accent2 10 35" xfId="545" xr:uid="{00000000-0005-0000-0000-000020020000}"/>
    <cellStyle name="20% - Accent2 10 36" xfId="546" xr:uid="{00000000-0005-0000-0000-000021020000}"/>
    <cellStyle name="20% - Accent2 10 37" xfId="547" xr:uid="{00000000-0005-0000-0000-000022020000}"/>
    <cellStyle name="20% - Accent2 10 38" xfId="548" xr:uid="{00000000-0005-0000-0000-000023020000}"/>
    <cellStyle name="20% - Accent2 10 39" xfId="549" xr:uid="{00000000-0005-0000-0000-000024020000}"/>
    <cellStyle name="20% - Accent2 10 4" xfId="550" xr:uid="{00000000-0005-0000-0000-000025020000}"/>
    <cellStyle name="20% - Accent2 10 40" xfId="551" xr:uid="{00000000-0005-0000-0000-000026020000}"/>
    <cellStyle name="20% - Accent2 10 41" xfId="552" xr:uid="{00000000-0005-0000-0000-000027020000}"/>
    <cellStyle name="20% - Accent2 10 5" xfId="553" xr:uid="{00000000-0005-0000-0000-000028020000}"/>
    <cellStyle name="20% - Accent2 10 6" xfId="554" xr:uid="{00000000-0005-0000-0000-000029020000}"/>
    <cellStyle name="20% - Accent2 10 7" xfId="555" xr:uid="{00000000-0005-0000-0000-00002A020000}"/>
    <cellStyle name="20% - Accent2 10 8" xfId="556" xr:uid="{00000000-0005-0000-0000-00002B020000}"/>
    <cellStyle name="20% - Accent2 10 9" xfId="557" xr:uid="{00000000-0005-0000-0000-00002C020000}"/>
    <cellStyle name="20% - Accent2 11" xfId="558" xr:uid="{00000000-0005-0000-0000-00002D020000}"/>
    <cellStyle name="20% - Accent2 11 10" xfId="559" xr:uid="{00000000-0005-0000-0000-00002E020000}"/>
    <cellStyle name="20% - Accent2 11 11" xfId="560" xr:uid="{00000000-0005-0000-0000-00002F020000}"/>
    <cellStyle name="20% - Accent2 11 12" xfId="561" xr:uid="{00000000-0005-0000-0000-000030020000}"/>
    <cellStyle name="20% - Accent2 11 13" xfId="562" xr:uid="{00000000-0005-0000-0000-000031020000}"/>
    <cellStyle name="20% - Accent2 11 14" xfId="563" xr:uid="{00000000-0005-0000-0000-000032020000}"/>
    <cellStyle name="20% - Accent2 11 15" xfId="564" xr:uid="{00000000-0005-0000-0000-000033020000}"/>
    <cellStyle name="20% - Accent2 11 16" xfId="565" xr:uid="{00000000-0005-0000-0000-000034020000}"/>
    <cellStyle name="20% - Accent2 11 17" xfId="566" xr:uid="{00000000-0005-0000-0000-000035020000}"/>
    <cellStyle name="20% - Accent2 11 18" xfId="567" xr:uid="{00000000-0005-0000-0000-000036020000}"/>
    <cellStyle name="20% - Accent2 11 19" xfId="568" xr:uid="{00000000-0005-0000-0000-000037020000}"/>
    <cellStyle name="20% - Accent2 11 2" xfId="569" xr:uid="{00000000-0005-0000-0000-000038020000}"/>
    <cellStyle name="20% - Accent2 11 20" xfId="570" xr:uid="{00000000-0005-0000-0000-000039020000}"/>
    <cellStyle name="20% - Accent2 11 21" xfId="571" xr:uid="{00000000-0005-0000-0000-00003A020000}"/>
    <cellStyle name="20% - Accent2 11 22" xfId="572" xr:uid="{00000000-0005-0000-0000-00003B020000}"/>
    <cellStyle name="20% - Accent2 11 23" xfId="573" xr:uid="{00000000-0005-0000-0000-00003C020000}"/>
    <cellStyle name="20% - Accent2 11 24" xfId="574" xr:uid="{00000000-0005-0000-0000-00003D020000}"/>
    <cellStyle name="20% - Accent2 11 25" xfId="575" xr:uid="{00000000-0005-0000-0000-00003E020000}"/>
    <cellStyle name="20% - Accent2 11 26" xfId="576" xr:uid="{00000000-0005-0000-0000-00003F020000}"/>
    <cellStyle name="20% - Accent2 11 27" xfId="577" xr:uid="{00000000-0005-0000-0000-000040020000}"/>
    <cellStyle name="20% - Accent2 11 28" xfId="578" xr:uid="{00000000-0005-0000-0000-000041020000}"/>
    <cellStyle name="20% - Accent2 11 29" xfId="579" xr:uid="{00000000-0005-0000-0000-000042020000}"/>
    <cellStyle name="20% - Accent2 11 3" xfId="580" xr:uid="{00000000-0005-0000-0000-000043020000}"/>
    <cellStyle name="20% - Accent2 11 30" xfId="581" xr:uid="{00000000-0005-0000-0000-000044020000}"/>
    <cellStyle name="20% - Accent2 11 31" xfId="582" xr:uid="{00000000-0005-0000-0000-000045020000}"/>
    <cellStyle name="20% - Accent2 11 32" xfId="583" xr:uid="{00000000-0005-0000-0000-000046020000}"/>
    <cellStyle name="20% - Accent2 11 33" xfId="584" xr:uid="{00000000-0005-0000-0000-000047020000}"/>
    <cellStyle name="20% - Accent2 11 34" xfId="585" xr:uid="{00000000-0005-0000-0000-000048020000}"/>
    <cellStyle name="20% - Accent2 11 35" xfId="586" xr:uid="{00000000-0005-0000-0000-000049020000}"/>
    <cellStyle name="20% - Accent2 11 36" xfId="587" xr:uid="{00000000-0005-0000-0000-00004A020000}"/>
    <cellStyle name="20% - Accent2 11 37" xfId="588" xr:uid="{00000000-0005-0000-0000-00004B020000}"/>
    <cellStyle name="20% - Accent2 11 38" xfId="589" xr:uid="{00000000-0005-0000-0000-00004C020000}"/>
    <cellStyle name="20% - Accent2 11 39" xfId="590" xr:uid="{00000000-0005-0000-0000-00004D020000}"/>
    <cellStyle name="20% - Accent2 11 4" xfId="591" xr:uid="{00000000-0005-0000-0000-00004E020000}"/>
    <cellStyle name="20% - Accent2 11 40" xfId="592" xr:uid="{00000000-0005-0000-0000-00004F020000}"/>
    <cellStyle name="20% - Accent2 11 41" xfId="593" xr:uid="{00000000-0005-0000-0000-000050020000}"/>
    <cellStyle name="20% - Accent2 11 5" xfId="594" xr:uid="{00000000-0005-0000-0000-000051020000}"/>
    <cellStyle name="20% - Accent2 11 6" xfId="595" xr:uid="{00000000-0005-0000-0000-000052020000}"/>
    <cellStyle name="20% - Accent2 11 7" xfId="596" xr:uid="{00000000-0005-0000-0000-000053020000}"/>
    <cellStyle name="20% - Accent2 11 8" xfId="597" xr:uid="{00000000-0005-0000-0000-000054020000}"/>
    <cellStyle name="20% - Accent2 11 9" xfId="598" xr:uid="{00000000-0005-0000-0000-000055020000}"/>
    <cellStyle name="20% - Accent2 12" xfId="599" xr:uid="{00000000-0005-0000-0000-000056020000}"/>
    <cellStyle name="20% - Accent2 12 10" xfId="600" xr:uid="{00000000-0005-0000-0000-000057020000}"/>
    <cellStyle name="20% - Accent2 12 11" xfId="601" xr:uid="{00000000-0005-0000-0000-000058020000}"/>
    <cellStyle name="20% - Accent2 12 12" xfId="602" xr:uid="{00000000-0005-0000-0000-000059020000}"/>
    <cellStyle name="20% - Accent2 12 13" xfId="603" xr:uid="{00000000-0005-0000-0000-00005A020000}"/>
    <cellStyle name="20% - Accent2 12 14" xfId="604" xr:uid="{00000000-0005-0000-0000-00005B020000}"/>
    <cellStyle name="20% - Accent2 12 15" xfId="605" xr:uid="{00000000-0005-0000-0000-00005C020000}"/>
    <cellStyle name="20% - Accent2 12 16" xfId="606" xr:uid="{00000000-0005-0000-0000-00005D020000}"/>
    <cellStyle name="20% - Accent2 12 17" xfId="607" xr:uid="{00000000-0005-0000-0000-00005E020000}"/>
    <cellStyle name="20% - Accent2 12 18" xfId="608" xr:uid="{00000000-0005-0000-0000-00005F020000}"/>
    <cellStyle name="20% - Accent2 12 19" xfId="609" xr:uid="{00000000-0005-0000-0000-000060020000}"/>
    <cellStyle name="20% - Accent2 12 2" xfId="610" xr:uid="{00000000-0005-0000-0000-000061020000}"/>
    <cellStyle name="20% - Accent2 12 20" xfId="611" xr:uid="{00000000-0005-0000-0000-000062020000}"/>
    <cellStyle name="20% - Accent2 12 21" xfId="612" xr:uid="{00000000-0005-0000-0000-000063020000}"/>
    <cellStyle name="20% - Accent2 12 22" xfId="613" xr:uid="{00000000-0005-0000-0000-000064020000}"/>
    <cellStyle name="20% - Accent2 12 23" xfId="614" xr:uid="{00000000-0005-0000-0000-000065020000}"/>
    <cellStyle name="20% - Accent2 12 24" xfId="615" xr:uid="{00000000-0005-0000-0000-000066020000}"/>
    <cellStyle name="20% - Accent2 12 25" xfId="616" xr:uid="{00000000-0005-0000-0000-000067020000}"/>
    <cellStyle name="20% - Accent2 12 26" xfId="617" xr:uid="{00000000-0005-0000-0000-000068020000}"/>
    <cellStyle name="20% - Accent2 12 27" xfId="618" xr:uid="{00000000-0005-0000-0000-000069020000}"/>
    <cellStyle name="20% - Accent2 12 28" xfId="619" xr:uid="{00000000-0005-0000-0000-00006A020000}"/>
    <cellStyle name="20% - Accent2 12 29" xfId="620" xr:uid="{00000000-0005-0000-0000-00006B020000}"/>
    <cellStyle name="20% - Accent2 12 3" xfId="621" xr:uid="{00000000-0005-0000-0000-00006C020000}"/>
    <cellStyle name="20% - Accent2 12 30" xfId="622" xr:uid="{00000000-0005-0000-0000-00006D020000}"/>
    <cellStyle name="20% - Accent2 12 31" xfId="623" xr:uid="{00000000-0005-0000-0000-00006E020000}"/>
    <cellStyle name="20% - Accent2 12 32" xfId="624" xr:uid="{00000000-0005-0000-0000-00006F020000}"/>
    <cellStyle name="20% - Accent2 12 33" xfId="625" xr:uid="{00000000-0005-0000-0000-000070020000}"/>
    <cellStyle name="20% - Accent2 12 34" xfId="626" xr:uid="{00000000-0005-0000-0000-000071020000}"/>
    <cellStyle name="20% - Accent2 12 35" xfId="627" xr:uid="{00000000-0005-0000-0000-000072020000}"/>
    <cellStyle name="20% - Accent2 12 36" xfId="628" xr:uid="{00000000-0005-0000-0000-000073020000}"/>
    <cellStyle name="20% - Accent2 12 37" xfId="629" xr:uid="{00000000-0005-0000-0000-000074020000}"/>
    <cellStyle name="20% - Accent2 12 38" xfId="630" xr:uid="{00000000-0005-0000-0000-000075020000}"/>
    <cellStyle name="20% - Accent2 12 39" xfId="631" xr:uid="{00000000-0005-0000-0000-000076020000}"/>
    <cellStyle name="20% - Accent2 12 4" xfId="632" xr:uid="{00000000-0005-0000-0000-000077020000}"/>
    <cellStyle name="20% - Accent2 12 40" xfId="633" xr:uid="{00000000-0005-0000-0000-000078020000}"/>
    <cellStyle name="20% - Accent2 12 41" xfId="634" xr:uid="{00000000-0005-0000-0000-000079020000}"/>
    <cellStyle name="20% - Accent2 12 5" xfId="635" xr:uid="{00000000-0005-0000-0000-00007A020000}"/>
    <cellStyle name="20% - Accent2 12 6" xfId="636" xr:uid="{00000000-0005-0000-0000-00007B020000}"/>
    <cellStyle name="20% - Accent2 12 7" xfId="637" xr:uid="{00000000-0005-0000-0000-00007C020000}"/>
    <cellStyle name="20% - Accent2 12 8" xfId="638" xr:uid="{00000000-0005-0000-0000-00007D020000}"/>
    <cellStyle name="20% - Accent2 12 9" xfId="639" xr:uid="{00000000-0005-0000-0000-00007E020000}"/>
    <cellStyle name="20% - Accent2 13" xfId="640" xr:uid="{00000000-0005-0000-0000-00007F020000}"/>
    <cellStyle name="20% - Accent2 14" xfId="641" xr:uid="{00000000-0005-0000-0000-000080020000}"/>
    <cellStyle name="20% - Accent2 14 2" xfId="642" xr:uid="{00000000-0005-0000-0000-000081020000}"/>
    <cellStyle name="20% - Accent2 15" xfId="643" xr:uid="{00000000-0005-0000-0000-000082020000}"/>
    <cellStyle name="20% - Accent2 16" xfId="644" xr:uid="{00000000-0005-0000-0000-000083020000}"/>
    <cellStyle name="20% - Accent2 17" xfId="4142" xr:uid="{00000000-0005-0000-0000-000084020000}"/>
    <cellStyle name="20% - Accent2 2" xfId="645" xr:uid="{00000000-0005-0000-0000-000085020000}"/>
    <cellStyle name="20% - Accent2 2 10" xfId="646" xr:uid="{00000000-0005-0000-0000-000086020000}"/>
    <cellStyle name="20% - Accent2 2 11" xfId="647" xr:uid="{00000000-0005-0000-0000-000087020000}"/>
    <cellStyle name="20% - Accent2 2 12" xfId="648" xr:uid="{00000000-0005-0000-0000-000088020000}"/>
    <cellStyle name="20% - Accent2 2 13" xfId="649" xr:uid="{00000000-0005-0000-0000-000089020000}"/>
    <cellStyle name="20% - Accent2 2 14" xfId="650" xr:uid="{00000000-0005-0000-0000-00008A020000}"/>
    <cellStyle name="20% - Accent2 2 15" xfId="651" xr:uid="{00000000-0005-0000-0000-00008B020000}"/>
    <cellStyle name="20% - Accent2 2 16" xfId="652" xr:uid="{00000000-0005-0000-0000-00008C020000}"/>
    <cellStyle name="20% - Accent2 2 17" xfId="653" xr:uid="{00000000-0005-0000-0000-00008D020000}"/>
    <cellStyle name="20% - Accent2 2 18" xfId="654" xr:uid="{00000000-0005-0000-0000-00008E020000}"/>
    <cellStyle name="20% - Accent2 2 19" xfId="655" xr:uid="{00000000-0005-0000-0000-00008F020000}"/>
    <cellStyle name="20% - Accent2 2 2" xfId="656" xr:uid="{00000000-0005-0000-0000-000090020000}"/>
    <cellStyle name="20% - Accent2 2 2 2" xfId="657" xr:uid="{00000000-0005-0000-0000-000091020000}"/>
    <cellStyle name="20% - Accent2 2 2 2 2" xfId="658" xr:uid="{00000000-0005-0000-0000-000092020000}"/>
    <cellStyle name="20% - Accent2 2 2 3" xfId="659" xr:uid="{00000000-0005-0000-0000-000093020000}"/>
    <cellStyle name="20% - Accent2 2 2 4" xfId="660" xr:uid="{00000000-0005-0000-0000-000094020000}"/>
    <cellStyle name="20% - Accent2 2 2 5" xfId="661" xr:uid="{00000000-0005-0000-0000-000095020000}"/>
    <cellStyle name="20% - Accent2 2 20" xfId="662" xr:uid="{00000000-0005-0000-0000-000096020000}"/>
    <cellStyle name="20% - Accent2 2 21" xfId="663" xr:uid="{00000000-0005-0000-0000-000097020000}"/>
    <cellStyle name="20% - Accent2 2 22" xfId="664" xr:uid="{00000000-0005-0000-0000-000098020000}"/>
    <cellStyle name="20% - Accent2 2 23" xfId="665" xr:uid="{00000000-0005-0000-0000-000099020000}"/>
    <cellStyle name="20% - Accent2 2 24" xfId="666" xr:uid="{00000000-0005-0000-0000-00009A020000}"/>
    <cellStyle name="20% - Accent2 2 25" xfId="667" xr:uid="{00000000-0005-0000-0000-00009B020000}"/>
    <cellStyle name="20% - Accent2 2 26" xfId="668" xr:uid="{00000000-0005-0000-0000-00009C020000}"/>
    <cellStyle name="20% - Accent2 2 27" xfId="669" xr:uid="{00000000-0005-0000-0000-00009D020000}"/>
    <cellStyle name="20% - Accent2 2 28" xfId="670" xr:uid="{00000000-0005-0000-0000-00009E020000}"/>
    <cellStyle name="20% - Accent2 2 29" xfId="671" xr:uid="{00000000-0005-0000-0000-00009F020000}"/>
    <cellStyle name="20% - Accent2 2 3" xfId="672" xr:uid="{00000000-0005-0000-0000-0000A0020000}"/>
    <cellStyle name="20% - Accent2 2 3 2" xfId="673" xr:uid="{00000000-0005-0000-0000-0000A1020000}"/>
    <cellStyle name="20% - Accent2 2 3 3" xfId="674" xr:uid="{00000000-0005-0000-0000-0000A2020000}"/>
    <cellStyle name="20% - Accent2 2 3 4" xfId="675" xr:uid="{00000000-0005-0000-0000-0000A3020000}"/>
    <cellStyle name="20% - Accent2 2 3 5" xfId="676" xr:uid="{00000000-0005-0000-0000-0000A4020000}"/>
    <cellStyle name="20% - Accent2 2 3 6" xfId="677" xr:uid="{00000000-0005-0000-0000-0000A5020000}"/>
    <cellStyle name="20% - Accent2 2 30" xfId="678" xr:uid="{00000000-0005-0000-0000-0000A6020000}"/>
    <cellStyle name="20% - Accent2 2 31" xfId="679" xr:uid="{00000000-0005-0000-0000-0000A7020000}"/>
    <cellStyle name="20% - Accent2 2 32" xfId="680" xr:uid="{00000000-0005-0000-0000-0000A8020000}"/>
    <cellStyle name="20% - Accent2 2 33" xfId="681" xr:uid="{00000000-0005-0000-0000-0000A9020000}"/>
    <cellStyle name="20% - Accent2 2 34" xfId="682" xr:uid="{00000000-0005-0000-0000-0000AA020000}"/>
    <cellStyle name="20% - Accent2 2 35" xfId="683" xr:uid="{00000000-0005-0000-0000-0000AB020000}"/>
    <cellStyle name="20% - Accent2 2 36" xfId="684" xr:uid="{00000000-0005-0000-0000-0000AC020000}"/>
    <cellStyle name="20% - Accent2 2 37" xfId="685" xr:uid="{00000000-0005-0000-0000-0000AD020000}"/>
    <cellStyle name="20% - Accent2 2 38" xfId="686" xr:uid="{00000000-0005-0000-0000-0000AE020000}"/>
    <cellStyle name="20% - Accent2 2 39" xfId="687" xr:uid="{00000000-0005-0000-0000-0000AF020000}"/>
    <cellStyle name="20% - Accent2 2 4" xfId="688" xr:uid="{00000000-0005-0000-0000-0000B0020000}"/>
    <cellStyle name="20% - Accent2 2 40" xfId="689" xr:uid="{00000000-0005-0000-0000-0000B1020000}"/>
    <cellStyle name="20% - Accent2 2 41" xfId="690" xr:uid="{00000000-0005-0000-0000-0000B2020000}"/>
    <cellStyle name="20% - Accent2 2 42" xfId="691" xr:uid="{00000000-0005-0000-0000-0000B3020000}"/>
    <cellStyle name="20% - Accent2 2 43" xfId="692" xr:uid="{00000000-0005-0000-0000-0000B4020000}"/>
    <cellStyle name="20% - Accent2 2 44" xfId="693" xr:uid="{00000000-0005-0000-0000-0000B5020000}"/>
    <cellStyle name="20% - Accent2 2 45" xfId="694" xr:uid="{00000000-0005-0000-0000-0000B6020000}"/>
    <cellStyle name="20% - Accent2 2 5" xfId="695" xr:uid="{00000000-0005-0000-0000-0000B7020000}"/>
    <cellStyle name="20% - Accent2 2 6" xfId="696" xr:uid="{00000000-0005-0000-0000-0000B8020000}"/>
    <cellStyle name="20% - Accent2 2 7" xfId="697" xr:uid="{00000000-0005-0000-0000-0000B9020000}"/>
    <cellStyle name="20% - Accent2 2 8" xfId="698" xr:uid="{00000000-0005-0000-0000-0000BA020000}"/>
    <cellStyle name="20% - Accent2 2 9" xfId="699" xr:uid="{00000000-0005-0000-0000-0000BB020000}"/>
    <cellStyle name="20% - Accent2 3" xfId="700" xr:uid="{00000000-0005-0000-0000-0000BC020000}"/>
    <cellStyle name="20% - Accent2 3 10" xfId="701" xr:uid="{00000000-0005-0000-0000-0000BD020000}"/>
    <cellStyle name="20% - Accent2 3 11" xfId="702" xr:uid="{00000000-0005-0000-0000-0000BE020000}"/>
    <cellStyle name="20% - Accent2 3 12" xfId="703" xr:uid="{00000000-0005-0000-0000-0000BF020000}"/>
    <cellStyle name="20% - Accent2 3 13" xfId="704" xr:uid="{00000000-0005-0000-0000-0000C0020000}"/>
    <cellStyle name="20% - Accent2 3 14" xfId="705" xr:uid="{00000000-0005-0000-0000-0000C1020000}"/>
    <cellStyle name="20% - Accent2 3 15" xfId="706" xr:uid="{00000000-0005-0000-0000-0000C2020000}"/>
    <cellStyle name="20% - Accent2 3 16" xfId="707" xr:uid="{00000000-0005-0000-0000-0000C3020000}"/>
    <cellStyle name="20% - Accent2 3 17" xfId="708" xr:uid="{00000000-0005-0000-0000-0000C4020000}"/>
    <cellStyle name="20% - Accent2 3 18" xfId="709" xr:uid="{00000000-0005-0000-0000-0000C5020000}"/>
    <cellStyle name="20% - Accent2 3 19" xfId="710" xr:uid="{00000000-0005-0000-0000-0000C6020000}"/>
    <cellStyle name="20% - Accent2 3 2" xfId="711" xr:uid="{00000000-0005-0000-0000-0000C7020000}"/>
    <cellStyle name="20% - Accent2 3 20" xfId="712" xr:uid="{00000000-0005-0000-0000-0000C8020000}"/>
    <cellStyle name="20% - Accent2 3 21" xfId="713" xr:uid="{00000000-0005-0000-0000-0000C9020000}"/>
    <cellStyle name="20% - Accent2 3 22" xfId="714" xr:uid="{00000000-0005-0000-0000-0000CA020000}"/>
    <cellStyle name="20% - Accent2 3 23" xfId="715" xr:uid="{00000000-0005-0000-0000-0000CB020000}"/>
    <cellStyle name="20% - Accent2 3 24" xfId="716" xr:uid="{00000000-0005-0000-0000-0000CC020000}"/>
    <cellStyle name="20% - Accent2 3 25" xfId="717" xr:uid="{00000000-0005-0000-0000-0000CD020000}"/>
    <cellStyle name="20% - Accent2 3 26" xfId="718" xr:uid="{00000000-0005-0000-0000-0000CE020000}"/>
    <cellStyle name="20% - Accent2 3 27" xfId="719" xr:uid="{00000000-0005-0000-0000-0000CF020000}"/>
    <cellStyle name="20% - Accent2 3 28" xfId="720" xr:uid="{00000000-0005-0000-0000-0000D0020000}"/>
    <cellStyle name="20% - Accent2 3 29" xfId="721" xr:uid="{00000000-0005-0000-0000-0000D1020000}"/>
    <cellStyle name="20% - Accent2 3 3" xfId="722" xr:uid="{00000000-0005-0000-0000-0000D2020000}"/>
    <cellStyle name="20% - Accent2 3 30" xfId="723" xr:uid="{00000000-0005-0000-0000-0000D3020000}"/>
    <cellStyle name="20% - Accent2 3 31" xfId="724" xr:uid="{00000000-0005-0000-0000-0000D4020000}"/>
    <cellStyle name="20% - Accent2 3 32" xfId="725" xr:uid="{00000000-0005-0000-0000-0000D5020000}"/>
    <cellStyle name="20% - Accent2 3 33" xfId="726" xr:uid="{00000000-0005-0000-0000-0000D6020000}"/>
    <cellStyle name="20% - Accent2 3 34" xfId="727" xr:uid="{00000000-0005-0000-0000-0000D7020000}"/>
    <cellStyle name="20% - Accent2 3 35" xfId="728" xr:uid="{00000000-0005-0000-0000-0000D8020000}"/>
    <cellStyle name="20% - Accent2 3 36" xfId="729" xr:uid="{00000000-0005-0000-0000-0000D9020000}"/>
    <cellStyle name="20% - Accent2 3 37" xfId="730" xr:uid="{00000000-0005-0000-0000-0000DA020000}"/>
    <cellStyle name="20% - Accent2 3 38" xfId="731" xr:uid="{00000000-0005-0000-0000-0000DB020000}"/>
    <cellStyle name="20% - Accent2 3 39" xfId="732" xr:uid="{00000000-0005-0000-0000-0000DC020000}"/>
    <cellStyle name="20% - Accent2 3 4" xfId="733" xr:uid="{00000000-0005-0000-0000-0000DD020000}"/>
    <cellStyle name="20% - Accent2 3 40" xfId="734" xr:uid="{00000000-0005-0000-0000-0000DE020000}"/>
    <cellStyle name="20% - Accent2 3 41" xfId="735" xr:uid="{00000000-0005-0000-0000-0000DF020000}"/>
    <cellStyle name="20% - Accent2 3 42" xfId="736" xr:uid="{00000000-0005-0000-0000-0000E0020000}"/>
    <cellStyle name="20% - Accent2 3 43" xfId="737" xr:uid="{00000000-0005-0000-0000-0000E1020000}"/>
    <cellStyle name="20% - Accent2 3 44" xfId="738" xr:uid="{00000000-0005-0000-0000-0000E2020000}"/>
    <cellStyle name="20% - Accent2 3 45" xfId="739" xr:uid="{00000000-0005-0000-0000-0000E3020000}"/>
    <cellStyle name="20% - Accent2 3 5" xfId="740" xr:uid="{00000000-0005-0000-0000-0000E4020000}"/>
    <cellStyle name="20% - Accent2 3 6" xfId="741" xr:uid="{00000000-0005-0000-0000-0000E5020000}"/>
    <cellStyle name="20% - Accent2 3 7" xfId="742" xr:uid="{00000000-0005-0000-0000-0000E6020000}"/>
    <cellStyle name="20% - Accent2 3 8" xfId="743" xr:uid="{00000000-0005-0000-0000-0000E7020000}"/>
    <cellStyle name="20% - Accent2 3 9" xfId="744" xr:uid="{00000000-0005-0000-0000-0000E8020000}"/>
    <cellStyle name="20% - Accent2 4" xfId="745" xr:uid="{00000000-0005-0000-0000-0000E9020000}"/>
    <cellStyle name="20% - Accent2 4 10" xfId="746" xr:uid="{00000000-0005-0000-0000-0000EA020000}"/>
    <cellStyle name="20% - Accent2 4 11" xfId="747" xr:uid="{00000000-0005-0000-0000-0000EB020000}"/>
    <cellStyle name="20% - Accent2 4 12" xfId="748" xr:uid="{00000000-0005-0000-0000-0000EC020000}"/>
    <cellStyle name="20% - Accent2 4 13" xfId="749" xr:uid="{00000000-0005-0000-0000-0000ED020000}"/>
    <cellStyle name="20% - Accent2 4 14" xfId="750" xr:uid="{00000000-0005-0000-0000-0000EE020000}"/>
    <cellStyle name="20% - Accent2 4 15" xfId="751" xr:uid="{00000000-0005-0000-0000-0000EF020000}"/>
    <cellStyle name="20% - Accent2 4 16" xfId="752" xr:uid="{00000000-0005-0000-0000-0000F0020000}"/>
    <cellStyle name="20% - Accent2 4 17" xfId="753" xr:uid="{00000000-0005-0000-0000-0000F1020000}"/>
    <cellStyle name="20% - Accent2 4 18" xfId="754" xr:uid="{00000000-0005-0000-0000-0000F2020000}"/>
    <cellStyle name="20% - Accent2 4 19" xfId="755" xr:uid="{00000000-0005-0000-0000-0000F3020000}"/>
    <cellStyle name="20% - Accent2 4 2" xfId="756" xr:uid="{00000000-0005-0000-0000-0000F4020000}"/>
    <cellStyle name="20% - Accent2 4 20" xfId="757" xr:uid="{00000000-0005-0000-0000-0000F5020000}"/>
    <cellStyle name="20% - Accent2 4 21" xfId="758" xr:uid="{00000000-0005-0000-0000-0000F6020000}"/>
    <cellStyle name="20% - Accent2 4 22" xfId="759" xr:uid="{00000000-0005-0000-0000-0000F7020000}"/>
    <cellStyle name="20% - Accent2 4 23" xfId="760" xr:uid="{00000000-0005-0000-0000-0000F8020000}"/>
    <cellStyle name="20% - Accent2 4 24" xfId="761" xr:uid="{00000000-0005-0000-0000-0000F9020000}"/>
    <cellStyle name="20% - Accent2 4 25" xfId="762" xr:uid="{00000000-0005-0000-0000-0000FA020000}"/>
    <cellStyle name="20% - Accent2 4 26" xfId="763" xr:uid="{00000000-0005-0000-0000-0000FB020000}"/>
    <cellStyle name="20% - Accent2 4 27" xfId="764" xr:uid="{00000000-0005-0000-0000-0000FC020000}"/>
    <cellStyle name="20% - Accent2 4 28" xfId="765" xr:uid="{00000000-0005-0000-0000-0000FD020000}"/>
    <cellStyle name="20% - Accent2 4 29" xfId="766" xr:uid="{00000000-0005-0000-0000-0000FE020000}"/>
    <cellStyle name="20% - Accent2 4 3" xfId="767" xr:uid="{00000000-0005-0000-0000-0000FF020000}"/>
    <cellStyle name="20% - Accent2 4 30" xfId="768" xr:uid="{00000000-0005-0000-0000-000000030000}"/>
    <cellStyle name="20% - Accent2 4 31" xfId="769" xr:uid="{00000000-0005-0000-0000-000001030000}"/>
    <cellStyle name="20% - Accent2 4 32" xfId="770" xr:uid="{00000000-0005-0000-0000-000002030000}"/>
    <cellStyle name="20% - Accent2 4 33" xfId="771" xr:uid="{00000000-0005-0000-0000-000003030000}"/>
    <cellStyle name="20% - Accent2 4 34" xfId="772" xr:uid="{00000000-0005-0000-0000-000004030000}"/>
    <cellStyle name="20% - Accent2 4 35" xfId="773" xr:uid="{00000000-0005-0000-0000-000005030000}"/>
    <cellStyle name="20% - Accent2 4 36" xfId="774" xr:uid="{00000000-0005-0000-0000-000006030000}"/>
    <cellStyle name="20% - Accent2 4 37" xfId="775" xr:uid="{00000000-0005-0000-0000-000007030000}"/>
    <cellStyle name="20% - Accent2 4 38" xfId="776" xr:uid="{00000000-0005-0000-0000-000008030000}"/>
    <cellStyle name="20% - Accent2 4 39" xfId="777" xr:uid="{00000000-0005-0000-0000-000009030000}"/>
    <cellStyle name="20% - Accent2 4 4" xfId="778" xr:uid="{00000000-0005-0000-0000-00000A030000}"/>
    <cellStyle name="20% - Accent2 4 40" xfId="779" xr:uid="{00000000-0005-0000-0000-00000B030000}"/>
    <cellStyle name="20% - Accent2 4 41" xfId="780" xr:uid="{00000000-0005-0000-0000-00000C030000}"/>
    <cellStyle name="20% - Accent2 4 5" xfId="781" xr:uid="{00000000-0005-0000-0000-00000D030000}"/>
    <cellStyle name="20% - Accent2 4 6" xfId="782" xr:uid="{00000000-0005-0000-0000-00000E030000}"/>
    <cellStyle name="20% - Accent2 4 7" xfId="783" xr:uid="{00000000-0005-0000-0000-00000F030000}"/>
    <cellStyle name="20% - Accent2 4 8" xfId="784" xr:uid="{00000000-0005-0000-0000-000010030000}"/>
    <cellStyle name="20% - Accent2 4 9" xfId="785" xr:uid="{00000000-0005-0000-0000-000011030000}"/>
    <cellStyle name="20% - Accent2 5" xfId="786" xr:uid="{00000000-0005-0000-0000-000012030000}"/>
    <cellStyle name="20% - Accent2 5 10" xfId="787" xr:uid="{00000000-0005-0000-0000-000013030000}"/>
    <cellStyle name="20% - Accent2 5 11" xfId="788" xr:uid="{00000000-0005-0000-0000-000014030000}"/>
    <cellStyle name="20% - Accent2 5 12" xfId="789" xr:uid="{00000000-0005-0000-0000-000015030000}"/>
    <cellStyle name="20% - Accent2 5 13" xfId="790" xr:uid="{00000000-0005-0000-0000-000016030000}"/>
    <cellStyle name="20% - Accent2 5 14" xfId="791" xr:uid="{00000000-0005-0000-0000-000017030000}"/>
    <cellStyle name="20% - Accent2 5 15" xfId="792" xr:uid="{00000000-0005-0000-0000-000018030000}"/>
    <cellStyle name="20% - Accent2 5 16" xfId="793" xr:uid="{00000000-0005-0000-0000-000019030000}"/>
    <cellStyle name="20% - Accent2 5 17" xfId="794" xr:uid="{00000000-0005-0000-0000-00001A030000}"/>
    <cellStyle name="20% - Accent2 5 18" xfId="795" xr:uid="{00000000-0005-0000-0000-00001B030000}"/>
    <cellStyle name="20% - Accent2 5 19" xfId="796" xr:uid="{00000000-0005-0000-0000-00001C030000}"/>
    <cellStyle name="20% - Accent2 5 2" xfId="797" xr:uid="{00000000-0005-0000-0000-00001D030000}"/>
    <cellStyle name="20% - Accent2 5 20" xfId="798" xr:uid="{00000000-0005-0000-0000-00001E030000}"/>
    <cellStyle name="20% - Accent2 5 21" xfId="799" xr:uid="{00000000-0005-0000-0000-00001F030000}"/>
    <cellStyle name="20% - Accent2 5 22" xfId="800" xr:uid="{00000000-0005-0000-0000-000020030000}"/>
    <cellStyle name="20% - Accent2 5 23" xfId="801" xr:uid="{00000000-0005-0000-0000-000021030000}"/>
    <cellStyle name="20% - Accent2 5 24" xfId="802" xr:uid="{00000000-0005-0000-0000-000022030000}"/>
    <cellStyle name="20% - Accent2 5 25" xfId="803" xr:uid="{00000000-0005-0000-0000-000023030000}"/>
    <cellStyle name="20% - Accent2 5 26" xfId="804" xr:uid="{00000000-0005-0000-0000-000024030000}"/>
    <cellStyle name="20% - Accent2 5 27" xfId="805" xr:uid="{00000000-0005-0000-0000-000025030000}"/>
    <cellStyle name="20% - Accent2 5 28" xfId="806" xr:uid="{00000000-0005-0000-0000-000026030000}"/>
    <cellStyle name="20% - Accent2 5 29" xfId="807" xr:uid="{00000000-0005-0000-0000-000027030000}"/>
    <cellStyle name="20% - Accent2 5 3" xfId="808" xr:uid="{00000000-0005-0000-0000-000028030000}"/>
    <cellStyle name="20% - Accent2 5 30" xfId="809" xr:uid="{00000000-0005-0000-0000-000029030000}"/>
    <cellStyle name="20% - Accent2 5 31" xfId="810" xr:uid="{00000000-0005-0000-0000-00002A030000}"/>
    <cellStyle name="20% - Accent2 5 32" xfId="811" xr:uid="{00000000-0005-0000-0000-00002B030000}"/>
    <cellStyle name="20% - Accent2 5 33" xfId="812" xr:uid="{00000000-0005-0000-0000-00002C030000}"/>
    <cellStyle name="20% - Accent2 5 34" xfId="813" xr:uid="{00000000-0005-0000-0000-00002D030000}"/>
    <cellStyle name="20% - Accent2 5 35" xfId="814" xr:uid="{00000000-0005-0000-0000-00002E030000}"/>
    <cellStyle name="20% - Accent2 5 36" xfId="815" xr:uid="{00000000-0005-0000-0000-00002F030000}"/>
    <cellStyle name="20% - Accent2 5 37" xfId="816" xr:uid="{00000000-0005-0000-0000-000030030000}"/>
    <cellStyle name="20% - Accent2 5 38" xfId="817" xr:uid="{00000000-0005-0000-0000-000031030000}"/>
    <cellStyle name="20% - Accent2 5 39" xfId="818" xr:uid="{00000000-0005-0000-0000-000032030000}"/>
    <cellStyle name="20% - Accent2 5 4" xfId="819" xr:uid="{00000000-0005-0000-0000-000033030000}"/>
    <cellStyle name="20% - Accent2 5 40" xfId="820" xr:uid="{00000000-0005-0000-0000-000034030000}"/>
    <cellStyle name="20% - Accent2 5 41" xfId="821" xr:uid="{00000000-0005-0000-0000-000035030000}"/>
    <cellStyle name="20% - Accent2 5 5" xfId="822" xr:uid="{00000000-0005-0000-0000-000036030000}"/>
    <cellStyle name="20% - Accent2 5 6" xfId="823" xr:uid="{00000000-0005-0000-0000-000037030000}"/>
    <cellStyle name="20% - Accent2 5 7" xfId="824" xr:uid="{00000000-0005-0000-0000-000038030000}"/>
    <cellStyle name="20% - Accent2 5 8" xfId="825" xr:uid="{00000000-0005-0000-0000-000039030000}"/>
    <cellStyle name="20% - Accent2 5 9" xfId="826" xr:uid="{00000000-0005-0000-0000-00003A030000}"/>
    <cellStyle name="20% - Accent2 6" xfId="827" xr:uid="{00000000-0005-0000-0000-00003B030000}"/>
    <cellStyle name="20% - Accent2 6 10" xfId="828" xr:uid="{00000000-0005-0000-0000-00003C030000}"/>
    <cellStyle name="20% - Accent2 6 11" xfId="829" xr:uid="{00000000-0005-0000-0000-00003D030000}"/>
    <cellStyle name="20% - Accent2 6 12" xfId="830" xr:uid="{00000000-0005-0000-0000-00003E030000}"/>
    <cellStyle name="20% - Accent2 6 13" xfId="831" xr:uid="{00000000-0005-0000-0000-00003F030000}"/>
    <cellStyle name="20% - Accent2 6 14" xfId="832" xr:uid="{00000000-0005-0000-0000-000040030000}"/>
    <cellStyle name="20% - Accent2 6 15" xfId="833" xr:uid="{00000000-0005-0000-0000-000041030000}"/>
    <cellStyle name="20% - Accent2 6 16" xfId="834" xr:uid="{00000000-0005-0000-0000-000042030000}"/>
    <cellStyle name="20% - Accent2 6 17" xfId="835" xr:uid="{00000000-0005-0000-0000-000043030000}"/>
    <cellStyle name="20% - Accent2 6 18" xfId="836" xr:uid="{00000000-0005-0000-0000-000044030000}"/>
    <cellStyle name="20% - Accent2 6 19" xfId="837" xr:uid="{00000000-0005-0000-0000-000045030000}"/>
    <cellStyle name="20% - Accent2 6 2" xfId="838" xr:uid="{00000000-0005-0000-0000-000046030000}"/>
    <cellStyle name="20% - Accent2 6 20" xfId="839" xr:uid="{00000000-0005-0000-0000-000047030000}"/>
    <cellStyle name="20% - Accent2 6 21" xfId="840" xr:uid="{00000000-0005-0000-0000-000048030000}"/>
    <cellStyle name="20% - Accent2 6 22" xfId="841" xr:uid="{00000000-0005-0000-0000-000049030000}"/>
    <cellStyle name="20% - Accent2 6 23" xfId="842" xr:uid="{00000000-0005-0000-0000-00004A030000}"/>
    <cellStyle name="20% - Accent2 6 24" xfId="843" xr:uid="{00000000-0005-0000-0000-00004B030000}"/>
    <cellStyle name="20% - Accent2 6 25" xfId="844" xr:uid="{00000000-0005-0000-0000-00004C030000}"/>
    <cellStyle name="20% - Accent2 6 26" xfId="845" xr:uid="{00000000-0005-0000-0000-00004D030000}"/>
    <cellStyle name="20% - Accent2 6 27" xfId="846" xr:uid="{00000000-0005-0000-0000-00004E030000}"/>
    <cellStyle name="20% - Accent2 6 28" xfId="847" xr:uid="{00000000-0005-0000-0000-00004F030000}"/>
    <cellStyle name="20% - Accent2 6 29" xfId="848" xr:uid="{00000000-0005-0000-0000-000050030000}"/>
    <cellStyle name="20% - Accent2 6 3" xfId="849" xr:uid="{00000000-0005-0000-0000-000051030000}"/>
    <cellStyle name="20% - Accent2 6 30" xfId="850" xr:uid="{00000000-0005-0000-0000-000052030000}"/>
    <cellStyle name="20% - Accent2 6 31" xfId="851" xr:uid="{00000000-0005-0000-0000-000053030000}"/>
    <cellStyle name="20% - Accent2 6 32" xfId="852" xr:uid="{00000000-0005-0000-0000-000054030000}"/>
    <cellStyle name="20% - Accent2 6 33" xfId="853" xr:uid="{00000000-0005-0000-0000-000055030000}"/>
    <cellStyle name="20% - Accent2 6 34" xfId="854" xr:uid="{00000000-0005-0000-0000-000056030000}"/>
    <cellStyle name="20% - Accent2 6 35" xfId="855" xr:uid="{00000000-0005-0000-0000-000057030000}"/>
    <cellStyle name="20% - Accent2 6 36" xfId="856" xr:uid="{00000000-0005-0000-0000-000058030000}"/>
    <cellStyle name="20% - Accent2 6 37" xfId="857" xr:uid="{00000000-0005-0000-0000-000059030000}"/>
    <cellStyle name="20% - Accent2 6 38" xfId="858" xr:uid="{00000000-0005-0000-0000-00005A030000}"/>
    <cellStyle name="20% - Accent2 6 39" xfId="859" xr:uid="{00000000-0005-0000-0000-00005B030000}"/>
    <cellStyle name="20% - Accent2 6 4" xfId="860" xr:uid="{00000000-0005-0000-0000-00005C030000}"/>
    <cellStyle name="20% - Accent2 6 40" xfId="861" xr:uid="{00000000-0005-0000-0000-00005D030000}"/>
    <cellStyle name="20% - Accent2 6 41" xfId="862" xr:uid="{00000000-0005-0000-0000-00005E030000}"/>
    <cellStyle name="20% - Accent2 6 5" xfId="863" xr:uid="{00000000-0005-0000-0000-00005F030000}"/>
    <cellStyle name="20% - Accent2 6 6" xfId="864" xr:uid="{00000000-0005-0000-0000-000060030000}"/>
    <cellStyle name="20% - Accent2 6 7" xfId="865" xr:uid="{00000000-0005-0000-0000-000061030000}"/>
    <cellStyle name="20% - Accent2 6 8" xfId="866" xr:uid="{00000000-0005-0000-0000-000062030000}"/>
    <cellStyle name="20% - Accent2 6 9" xfId="867" xr:uid="{00000000-0005-0000-0000-000063030000}"/>
    <cellStyle name="20% - Accent2 7" xfId="868" xr:uid="{00000000-0005-0000-0000-000064030000}"/>
    <cellStyle name="20% - Accent2 7 10" xfId="869" xr:uid="{00000000-0005-0000-0000-000065030000}"/>
    <cellStyle name="20% - Accent2 7 11" xfId="870" xr:uid="{00000000-0005-0000-0000-000066030000}"/>
    <cellStyle name="20% - Accent2 7 12" xfId="871" xr:uid="{00000000-0005-0000-0000-000067030000}"/>
    <cellStyle name="20% - Accent2 7 13" xfId="872" xr:uid="{00000000-0005-0000-0000-000068030000}"/>
    <cellStyle name="20% - Accent2 7 14" xfId="873" xr:uid="{00000000-0005-0000-0000-000069030000}"/>
    <cellStyle name="20% - Accent2 7 15" xfId="874" xr:uid="{00000000-0005-0000-0000-00006A030000}"/>
    <cellStyle name="20% - Accent2 7 16" xfId="875" xr:uid="{00000000-0005-0000-0000-00006B030000}"/>
    <cellStyle name="20% - Accent2 7 17" xfId="876" xr:uid="{00000000-0005-0000-0000-00006C030000}"/>
    <cellStyle name="20% - Accent2 7 18" xfId="877" xr:uid="{00000000-0005-0000-0000-00006D030000}"/>
    <cellStyle name="20% - Accent2 7 19" xfId="878" xr:uid="{00000000-0005-0000-0000-00006E030000}"/>
    <cellStyle name="20% - Accent2 7 2" xfId="879" xr:uid="{00000000-0005-0000-0000-00006F030000}"/>
    <cellStyle name="20% - Accent2 7 20" xfId="880" xr:uid="{00000000-0005-0000-0000-000070030000}"/>
    <cellStyle name="20% - Accent2 7 21" xfId="881" xr:uid="{00000000-0005-0000-0000-000071030000}"/>
    <cellStyle name="20% - Accent2 7 22" xfId="882" xr:uid="{00000000-0005-0000-0000-000072030000}"/>
    <cellStyle name="20% - Accent2 7 23" xfId="883" xr:uid="{00000000-0005-0000-0000-000073030000}"/>
    <cellStyle name="20% - Accent2 7 24" xfId="884" xr:uid="{00000000-0005-0000-0000-000074030000}"/>
    <cellStyle name="20% - Accent2 7 25" xfId="885" xr:uid="{00000000-0005-0000-0000-000075030000}"/>
    <cellStyle name="20% - Accent2 7 26" xfId="886" xr:uid="{00000000-0005-0000-0000-000076030000}"/>
    <cellStyle name="20% - Accent2 7 27" xfId="887" xr:uid="{00000000-0005-0000-0000-000077030000}"/>
    <cellStyle name="20% - Accent2 7 28" xfId="888" xr:uid="{00000000-0005-0000-0000-000078030000}"/>
    <cellStyle name="20% - Accent2 7 29" xfId="889" xr:uid="{00000000-0005-0000-0000-000079030000}"/>
    <cellStyle name="20% - Accent2 7 3" xfId="890" xr:uid="{00000000-0005-0000-0000-00007A030000}"/>
    <cellStyle name="20% - Accent2 7 30" xfId="891" xr:uid="{00000000-0005-0000-0000-00007B030000}"/>
    <cellStyle name="20% - Accent2 7 31" xfId="892" xr:uid="{00000000-0005-0000-0000-00007C030000}"/>
    <cellStyle name="20% - Accent2 7 32" xfId="893" xr:uid="{00000000-0005-0000-0000-00007D030000}"/>
    <cellStyle name="20% - Accent2 7 33" xfId="894" xr:uid="{00000000-0005-0000-0000-00007E030000}"/>
    <cellStyle name="20% - Accent2 7 34" xfId="895" xr:uid="{00000000-0005-0000-0000-00007F030000}"/>
    <cellStyle name="20% - Accent2 7 35" xfId="896" xr:uid="{00000000-0005-0000-0000-000080030000}"/>
    <cellStyle name="20% - Accent2 7 36" xfId="897" xr:uid="{00000000-0005-0000-0000-000081030000}"/>
    <cellStyle name="20% - Accent2 7 37" xfId="898" xr:uid="{00000000-0005-0000-0000-000082030000}"/>
    <cellStyle name="20% - Accent2 7 38" xfId="899" xr:uid="{00000000-0005-0000-0000-000083030000}"/>
    <cellStyle name="20% - Accent2 7 39" xfId="900" xr:uid="{00000000-0005-0000-0000-000084030000}"/>
    <cellStyle name="20% - Accent2 7 4" xfId="901" xr:uid="{00000000-0005-0000-0000-000085030000}"/>
    <cellStyle name="20% - Accent2 7 40" xfId="902" xr:uid="{00000000-0005-0000-0000-000086030000}"/>
    <cellStyle name="20% - Accent2 7 41" xfId="903" xr:uid="{00000000-0005-0000-0000-000087030000}"/>
    <cellStyle name="20% - Accent2 7 5" xfId="904" xr:uid="{00000000-0005-0000-0000-000088030000}"/>
    <cellStyle name="20% - Accent2 7 6" xfId="905" xr:uid="{00000000-0005-0000-0000-000089030000}"/>
    <cellStyle name="20% - Accent2 7 7" xfId="906" xr:uid="{00000000-0005-0000-0000-00008A030000}"/>
    <cellStyle name="20% - Accent2 7 8" xfId="907" xr:uid="{00000000-0005-0000-0000-00008B030000}"/>
    <cellStyle name="20% - Accent2 7 9" xfId="908" xr:uid="{00000000-0005-0000-0000-00008C030000}"/>
    <cellStyle name="20% - Accent2 8" xfId="909" xr:uid="{00000000-0005-0000-0000-00008D030000}"/>
    <cellStyle name="20% - Accent2 8 10" xfId="910" xr:uid="{00000000-0005-0000-0000-00008E030000}"/>
    <cellStyle name="20% - Accent2 8 11" xfId="911" xr:uid="{00000000-0005-0000-0000-00008F030000}"/>
    <cellStyle name="20% - Accent2 8 12" xfId="912" xr:uid="{00000000-0005-0000-0000-000090030000}"/>
    <cellStyle name="20% - Accent2 8 13" xfId="913" xr:uid="{00000000-0005-0000-0000-000091030000}"/>
    <cellStyle name="20% - Accent2 8 14" xfId="914" xr:uid="{00000000-0005-0000-0000-000092030000}"/>
    <cellStyle name="20% - Accent2 8 15" xfId="915" xr:uid="{00000000-0005-0000-0000-000093030000}"/>
    <cellStyle name="20% - Accent2 8 16" xfId="916" xr:uid="{00000000-0005-0000-0000-000094030000}"/>
    <cellStyle name="20% - Accent2 8 17" xfId="917" xr:uid="{00000000-0005-0000-0000-000095030000}"/>
    <cellStyle name="20% - Accent2 8 18" xfId="918" xr:uid="{00000000-0005-0000-0000-000096030000}"/>
    <cellStyle name="20% - Accent2 8 19" xfId="919" xr:uid="{00000000-0005-0000-0000-000097030000}"/>
    <cellStyle name="20% - Accent2 8 2" xfId="920" xr:uid="{00000000-0005-0000-0000-000098030000}"/>
    <cellStyle name="20% - Accent2 8 20" xfId="921" xr:uid="{00000000-0005-0000-0000-000099030000}"/>
    <cellStyle name="20% - Accent2 8 21" xfId="922" xr:uid="{00000000-0005-0000-0000-00009A030000}"/>
    <cellStyle name="20% - Accent2 8 22" xfId="923" xr:uid="{00000000-0005-0000-0000-00009B030000}"/>
    <cellStyle name="20% - Accent2 8 23" xfId="924" xr:uid="{00000000-0005-0000-0000-00009C030000}"/>
    <cellStyle name="20% - Accent2 8 24" xfId="925" xr:uid="{00000000-0005-0000-0000-00009D030000}"/>
    <cellStyle name="20% - Accent2 8 25" xfId="926" xr:uid="{00000000-0005-0000-0000-00009E030000}"/>
    <cellStyle name="20% - Accent2 8 26" xfId="927" xr:uid="{00000000-0005-0000-0000-00009F030000}"/>
    <cellStyle name="20% - Accent2 8 27" xfId="928" xr:uid="{00000000-0005-0000-0000-0000A0030000}"/>
    <cellStyle name="20% - Accent2 8 28" xfId="929" xr:uid="{00000000-0005-0000-0000-0000A1030000}"/>
    <cellStyle name="20% - Accent2 8 29" xfId="930" xr:uid="{00000000-0005-0000-0000-0000A2030000}"/>
    <cellStyle name="20% - Accent2 8 3" xfId="931" xr:uid="{00000000-0005-0000-0000-0000A3030000}"/>
    <cellStyle name="20% - Accent2 8 30" xfId="932" xr:uid="{00000000-0005-0000-0000-0000A4030000}"/>
    <cellStyle name="20% - Accent2 8 31" xfId="933" xr:uid="{00000000-0005-0000-0000-0000A5030000}"/>
    <cellStyle name="20% - Accent2 8 32" xfId="934" xr:uid="{00000000-0005-0000-0000-0000A6030000}"/>
    <cellStyle name="20% - Accent2 8 33" xfId="935" xr:uid="{00000000-0005-0000-0000-0000A7030000}"/>
    <cellStyle name="20% - Accent2 8 34" xfId="936" xr:uid="{00000000-0005-0000-0000-0000A8030000}"/>
    <cellStyle name="20% - Accent2 8 35" xfId="937" xr:uid="{00000000-0005-0000-0000-0000A9030000}"/>
    <cellStyle name="20% - Accent2 8 36" xfId="938" xr:uid="{00000000-0005-0000-0000-0000AA030000}"/>
    <cellStyle name="20% - Accent2 8 37" xfId="939" xr:uid="{00000000-0005-0000-0000-0000AB030000}"/>
    <cellStyle name="20% - Accent2 8 38" xfId="940" xr:uid="{00000000-0005-0000-0000-0000AC030000}"/>
    <cellStyle name="20% - Accent2 8 39" xfId="941" xr:uid="{00000000-0005-0000-0000-0000AD030000}"/>
    <cellStyle name="20% - Accent2 8 4" xfId="942" xr:uid="{00000000-0005-0000-0000-0000AE030000}"/>
    <cellStyle name="20% - Accent2 8 40" xfId="943" xr:uid="{00000000-0005-0000-0000-0000AF030000}"/>
    <cellStyle name="20% - Accent2 8 41" xfId="944" xr:uid="{00000000-0005-0000-0000-0000B0030000}"/>
    <cellStyle name="20% - Accent2 8 5" xfId="945" xr:uid="{00000000-0005-0000-0000-0000B1030000}"/>
    <cellStyle name="20% - Accent2 8 6" xfId="946" xr:uid="{00000000-0005-0000-0000-0000B2030000}"/>
    <cellStyle name="20% - Accent2 8 7" xfId="947" xr:uid="{00000000-0005-0000-0000-0000B3030000}"/>
    <cellStyle name="20% - Accent2 8 8" xfId="948" xr:uid="{00000000-0005-0000-0000-0000B4030000}"/>
    <cellStyle name="20% - Accent2 8 9" xfId="949" xr:uid="{00000000-0005-0000-0000-0000B5030000}"/>
    <cellStyle name="20% - Accent2 9" xfId="950" xr:uid="{00000000-0005-0000-0000-0000B6030000}"/>
    <cellStyle name="20% - Accent2 9 10" xfId="951" xr:uid="{00000000-0005-0000-0000-0000B7030000}"/>
    <cellStyle name="20% - Accent2 9 11" xfId="952" xr:uid="{00000000-0005-0000-0000-0000B8030000}"/>
    <cellStyle name="20% - Accent2 9 12" xfId="953" xr:uid="{00000000-0005-0000-0000-0000B9030000}"/>
    <cellStyle name="20% - Accent2 9 13" xfId="954" xr:uid="{00000000-0005-0000-0000-0000BA030000}"/>
    <cellStyle name="20% - Accent2 9 14" xfId="955" xr:uid="{00000000-0005-0000-0000-0000BB030000}"/>
    <cellStyle name="20% - Accent2 9 15" xfId="956" xr:uid="{00000000-0005-0000-0000-0000BC030000}"/>
    <cellStyle name="20% - Accent2 9 16" xfId="957" xr:uid="{00000000-0005-0000-0000-0000BD030000}"/>
    <cellStyle name="20% - Accent2 9 17" xfId="958" xr:uid="{00000000-0005-0000-0000-0000BE030000}"/>
    <cellStyle name="20% - Accent2 9 18" xfId="959" xr:uid="{00000000-0005-0000-0000-0000BF030000}"/>
    <cellStyle name="20% - Accent2 9 19" xfId="960" xr:uid="{00000000-0005-0000-0000-0000C0030000}"/>
    <cellStyle name="20% - Accent2 9 2" xfId="961" xr:uid="{00000000-0005-0000-0000-0000C1030000}"/>
    <cellStyle name="20% - Accent2 9 20" xfId="962" xr:uid="{00000000-0005-0000-0000-0000C2030000}"/>
    <cellStyle name="20% - Accent2 9 21" xfId="963" xr:uid="{00000000-0005-0000-0000-0000C3030000}"/>
    <cellStyle name="20% - Accent2 9 22" xfId="964" xr:uid="{00000000-0005-0000-0000-0000C4030000}"/>
    <cellStyle name="20% - Accent2 9 23" xfId="965" xr:uid="{00000000-0005-0000-0000-0000C5030000}"/>
    <cellStyle name="20% - Accent2 9 24" xfId="966" xr:uid="{00000000-0005-0000-0000-0000C6030000}"/>
    <cellStyle name="20% - Accent2 9 25" xfId="967" xr:uid="{00000000-0005-0000-0000-0000C7030000}"/>
    <cellStyle name="20% - Accent2 9 26" xfId="968" xr:uid="{00000000-0005-0000-0000-0000C8030000}"/>
    <cellStyle name="20% - Accent2 9 27" xfId="969" xr:uid="{00000000-0005-0000-0000-0000C9030000}"/>
    <cellStyle name="20% - Accent2 9 28" xfId="970" xr:uid="{00000000-0005-0000-0000-0000CA030000}"/>
    <cellStyle name="20% - Accent2 9 29" xfId="971" xr:uid="{00000000-0005-0000-0000-0000CB030000}"/>
    <cellStyle name="20% - Accent2 9 3" xfId="972" xr:uid="{00000000-0005-0000-0000-0000CC030000}"/>
    <cellStyle name="20% - Accent2 9 30" xfId="973" xr:uid="{00000000-0005-0000-0000-0000CD030000}"/>
    <cellStyle name="20% - Accent2 9 31" xfId="974" xr:uid="{00000000-0005-0000-0000-0000CE030000}"/>
    <cellStyle name="20% - Accent2 9 32" xfId="975" xr:uid="{00000000-0005-0000-0000-0000CF030000}"/>
    <cellStyle name="20% - Accent2 9 33" xfId="976" xr:uid="{00000000-0005-0000-0000-0000D0030000}"/>
    <cellStyle name="20% - Accent2 9 34" xfId="977" xr:uid="{00000000-0005-0000-0000-0000D1030000}"/>
    <cellStyle name="20% - Accent2 9 35" xfId="978" xr:uid="{00000000-0005-0000-0000-0000D2030000}"/>
    <cellStyle name="20% - Accent2 9 36" xfId="979" xr:uid="{00000000-0005-0000-0000-0000D3030000}"/>
    <cellStyle name="20% - Accent2 9 37" xfId="980" xr:uid="{00000000-0005-0000-0000-0000D4030000}"/>
    <cellStyle name="20% - Accent2 9 38" xfId="981" xr:uid="{00000000-0005-0000-0000-0000D5030000}"/>
    <cellStyle name="20% - Accent2 9 39" xfId="982" xr:uid="{00000000-0005-0000-0000-0000D6030000}"/>
    <cellStyle name="20% - Accent2 9 4" xfId="983" xr:uid="{00000000-0005-0000-0000-0000D7030000}"/>
    <cellStyle name="20% - Accent2 9 40" xfId="984" xr:uid="{00000000-0005-0000-0000-0000D8030000}"/>
    <cellStyle name="20% - Accent2 9 41" xfId="985" xr:uid="{00000000-0005-0000-0000-0000D9030000}"/>
    <cellStyle name="20% - Accent2 9 5" xfId="986" xr:uid="{00000000-0005-0000-0000-0000DA030000}"/>
    <cellStyle name="20% - Accent2 9 6" xfId="987" xr:uid="{00000000-0005-0000-0000-0000DB030000}"/>
    <cellStyle name="20% - Accent2 9 7" xfId="988" xr:uid="{00000000-0005-0000-0000-0000DC030000}"/>
    <cellStyle name="20% - Accent2 9 8" xfId="989" xr:uid="{00000000-0005-0000-0000-0000DD030000}"/>
    <cellStyle name="20% - Accent2 9 9" xfId="990" xr:uid="{00000000-0005-0000-0000-0000DE030000}"/>
    <cellStyle name="20% - Accent3 10" xfId="991" xr:uid="{00000000-0005-0000-0000-0000DF030000}"/>
    <cellStyle name="20% - Accent3 10 10" xfId="992" xr:uid="{00000000-0005-0000-0000-0000E0030000}"/>
    <cellStyle name="20% - Accent3 10 11" xfId="993" xr:uid="{00000000-0005-0000-0000-0000E1030000}"/>
    <cellStyle name="20% - Accent3 10 12" xfId="994" xr:uid="{00000000-0005-0000-0000-0000E2030000}"/>
    <cellStyle name="20% - Accent3 10 13" xfId="995" xr:uid="{00000000-0005-0000-0000-0000E3030000}"/>
    <cellStyle name="20% - Accent3 10 14" xfId="996" xr:uid="{00000000-0005-0000-0000-0000E4030000}"/>
    <cellStyle name="20% - Accent3 10 15" xfId="997" xr:uid="{00000000-0005-0000-0000-0000E5030000}"/>
    <cellStyle name="20% - Accent3 10 16" xfId="998" xr:uid="{00000000-0005-0000-0000-0000E6030000}"/>
    <cellStyle name="20% - Accent3 10 17" xfId="999" xr:uid="{00000000-0005-0000-0000-0000E7030000}"/>
    <cellStyle name="20% - Accent3 10 18" xfId="1000" xr:uid="{00000000-0005-0000-0000-0000E8030000}"/>
    <cellStyle name="20% - Accent3 10 19" xfId="1001" xr:uid="{00000000-0005-0000-0000-0000E9030000}"/>
    <cellStyle name="20% - Accent3 10 2" xfId="1002" xr:uid="{00000000-0005-0000-0000-0000EA030000}"/>
    <cellStyle name="20% - Accent3 10 20" xfId="1003" xr:uid="{00000000-0005-0000-0000-0000EB030000}"/>
    <cellStyle name="20% - Accent3 10 21" xfId="1004" xr:uid="{00000000-0005-0000-0000-0000EC030000}"/>
    <cellStyle name="20% - Accent3 10 22" xfId="1005" xr:uid="{00000000-0005-0000-0000-0000ED030000}"/>
    <cellStyle name="20% - Accent3 10 23" xfId="1006" xr:uid="{00000000-0005-0000-0000-0000EE030000}"/>
    <cellStyle name="20% - Accent3 10 24" xfId="1007" xr:uid="{00000000-0005-0000-0000-0000EF030000}"/>
    <cellStyle name="20% - Accent3 10 25" xfId="1008" xr:uid="{00000000-0005-0000-0000-0000F0030000}"/>
    <cellStyle name="20% - Accent3 10 26" xfId="1009" xr:uid="{00000000-0005-0000-0000-0000F1030000}"/>
    <cellStyle name="20% - Accent3 10 27" xfId="1010" xr:uid="{00000000-0005-0000-0000-0000F2030000}"/>
    <cellStyle name="20% - Accent3 10 28" xfId="1011" xr:uid="{00000000-0005-0000-0000-0000F3030000}"/>
    <cellStyle name="20% - Accent3 10 29" xfId="1012" xr:uid="{00000000-0005-0000-0000-0000F4030000}"/>
    <cellStyle name="20% - Accent3 10 3" xfId="1013" xr:uid="{00000000-0005-0000-0000-0000F5030000}"/>
    <cellStyle name="20% - Accent3 10 30" xfId="1014" xr:uid="{00000000-0005-0000-0000-0000F6030000}"/>
    <cellStyle name="20% - Accent3 10 31" xfId="1015" xr:uid="{00000000-0005-0000-0000-0000F7030000}"/>
    <cellStyle name="20% - Accent3 10 32" xfId="1016" xr:uid="{00000000-0005-0000-0000-0000F8030000}"/>
    <cellStyle name="20% - Accent3 10 33" xfId="1017" xr:uid="{00000000-0005-0000-0000-0000F9030000}"/>
    <cellStyle name="20% - Accent3 10 34" xfId="1018" xr:uid="{00000000-0005-0000-0000-0000FA030000}"/>
    <cellStyle name="20% - Accent3 10 35" xfId="1019" xr:uid="{00000000-0005-0000-0000-0000FB030000}"/>
    <cellStyle name="20% - Accent3 10 36" xfId="1020" xr:uid="{00000000-0005-0000-0000-0000FC030000}"/>
    <cellStyle name="20% - Accent3 10 37" xfId="1021" xr:uid="{00000000-0005-0000-0000-0000FD030000}"/>
    <cellStyle name="20% - Accent3 10 38" xfId="1022" xr:uid="{00000000-0005-0000-0000-0000FE030000}"/>
    <cellStyle name="20% - Accent3 10 39" xfId="1023" xr:uid="{00000000-0005-0000-0000-0000FF030000}"/>
    <cellStyle name="20% - Accent3 10 4" xfId="1024" xr:uid="{00000000-0005-0000-0000-000000040000}"/>
    <cellStyle name="20% - Accent3 10 40" xfId="1025" xr:uid="{00000000-0005-0000-0000-000001040000}"/>
    <cellStyle name="20% - Accent3 10 41" xfId="1026" xr:uid="{00000000-0005-0000-0000-000002040000}"/>
    <cellStyle name="20% - Accent3 10 5" xfId="1027" xr:uid="{00000000-0005-0000-0000-000003040000}"/>
    <cellStyle name="20% - Accent3 10 6" xfId="1028" xr:uid="{00000000-0005-0000-0000-000004040000}"/>
    <cellStyle name="20% - Accent3 10 7" xfId="1029" xr:uid="{00000000-0005-0000-0000-000005040000}"/>
    <cellStyle name="20% - Accent3 10 8" xfId="1030" xr:uid="{00000000-0005-0000-0000-000006040000}"/>
    <cellStyle name="20% - Accent3 10 9" xfId="1031" xr:uid="{00000000-0005-0000-0000-000007040000}"/>
    <cellStyle name="20% - Accent3 11" xfId="1032" xr:uid="{00000000-0005-0000-0000-000008040000}"/>
    <cellStyle name="20% - Accent3 11 10" xfId="1033" xr:uid="{00000000-0005-0000-0000-000009040000}"/>
    <cellStyle name="20% - Accent3 11 11" xfId="1034" xr:uid="{00000000-0005-0000-0000-00000A040000}"/>
    <cellStyle name="20% - Accent3 11 12" xfId="1035" xr:uid="{00000000-0005-0000-0000-00000B040000}"/>
    <cellStyle name="20% - Accent3 11 13" xfId="1036" xr:uid="{00000000-0005-0000-0000-00000C040000}"/>
    <cellStyle name="20% - Accent3 11 14" xfId="1037" xr:uid="{00000000-0005-0000-0000-00000D040000}"/>
    <cellStyle name="20% - Accent3 11 15" xfId="1038" xr:uid="{00000000-0005-0000-0000-00000E040000}"/>
    <cellStyle name="20% - Accent3 11 16" xfId="1039" xr:uid="{00000000-0005-0000-0000-00000F040000}"/>
    <cellStyle name="20% - Accent3 11 17" xfId="1040" xr:uid="{00000000-0005-0000-0000-000010040000}"/>
    <cellStyle name="20% - Accent3 11 18" xfId="1041" xr:uid="{00000000-0005-0000-0000-000011040000}"/>
    <cellStyle name="20% - Accent3 11 19" xfId="1042" xr:uid="{00000000-0005-0000-0000-000012040000}"/>
    <cellStyle name="20% - Accent3 11 2" xfId="1043" xr:uid="{00000000-0005-0000-0000-000013040000}"/>
    <cellStyle name="20% - Accent3 11 20" xfId="1044" xr:uid="{00000000-0005-0000-0000-000014040000}"/>
    <cellStyle name="20% - Accent3 11 21" xfId="1045" xr:uid="{00000000-0005-0000-0000-000015040000}"/>
    <cellStyle name="20% - Accent3 11 22" xfId="1046" xr:uid="{00000000-0005-0000-0000-000016040000}"/>
    <cellStyle name="20% - Accent3 11 23" xfId="1047" xr:uid="{00000000-0005-0000-0000-000017040000}"/>
    <cellStyle name="20% - Accent3 11 24" xfId="1048" xr:uid="{00000000-0005-0000-0000-000018040000}"/>
    <cellStyle name="20% - Accent3 11 25" xfId="1049" xr:uid="{00000000-0005-0000-0000-000019040000}"/>
    <cellStyle name="20% - Accent3 11 26" xfId="1050" xr:uid="{00000000-0005-0000-0000-00001A040000}"/>
    <cellStyle name="20% - Accent3 11 27" xfId="1051" xr:uid="{00000000-0005-0000-0000-00001B040000}"/>
    <cellStyle name="20% - Accent3 11 28" xfId="1052" xr:uid="{00000000-0005-0000-0000-00001C040000}"/>
    <cellStyle name="20% - Accent3 11 29" xfId="1053" xr:uid="{00000000-0005-0000-0000-00001D040000}"/>
    <cellStyle name="20% - Accent3 11 3" xfId="1054" xr:uid="{00000000-0005-0000-0000-00001E040000}"/>
    <cellStyle name="20% - Accent3 11 30" xfId="1055" xr:uid="{00000000-0005-0000-0000-00001F040000}"/>
    <cellStyle name="20% - Accent3 11 31" xfId="1056" xr:uid="{00000000-0005-0000-0000-000020040000}"/>
    <cellStyle name="20% - Accent3 11 32" xfId="1057" xr:uid="{00000000-0005-0000-0000-000021040000}"/>
    <cellStyle name="20% - Accent3 11 33" xfId="1058" xr:uid="{00000000-0005-0000-0000-000022040000}"/>
    <cellStyle name="20% - Accent3 11 34" xfId="1059" xr:uid="{00000000-0005-0000-0000-000023040000}"/>
    <cellStyle name="20% - Accent3 11 35" xfId="1060" xr:uid="{00000000-0005-0000-0000-000024040000}"/>
    <cellStyle name="20% - Accent3 11 36" xfId="1061" xr:uid="{00000000-0005-0000-0000-000025040000}"/>
    <cellStyle name="20% - Accent3 11 37" xfId="1062" xr:uid="{00000000-0005-0000-0000-000026040000}"/>
    <cellStyle name="20% - Accent3 11 38" xfId="1063" xr:uid="{00000000-0005-0000-0000-000027040000}"/>
    <cellStyle name="20% - Accent3 11 39" xfId="1064" xr:uid="{00000000-0005-0000-0000-000028040000}"/>
    <cellStyle name="20% - Accent3 11 4" xfId="1065" xr:uid="{00000000-0005-0000-0000-000029040000}"/>
    <cellStyle name="20% - Accent3 11 40" xfId="1066" xr:uid="{00000000-0005-0000-0000-00002A040000}"/>
    <cellStyle name="20% - Accent3 11 41" xfId="1067" xr:uid="{00000000-0005-0000-0000-00002B040000}"/>
    <cellStyle name="20% - Accent3 11 5" xfId="1068" xr:uid="{00000000-0005-0000-0000-00002C040000}"/>
    <cellStyle name="20% - Accent3 11 6" xfId="1069" xr:uid="{00000000-0005-0000-0000-00002D040000}"/>
    <cellStyle name="20% - Accent3 11 7" xfId="1070" xr:uid="{00000000-0005-0000-0000-00002E040000}"/>
    <cellStyle name="20% - Accent3 11 8" xfId="1071" xr:uid="{00000000-0005-0000-0000-00002F040000}"/>
    <cellStyle name="20% - Accent3 11 9" xfId="1072" xr:uid="{00000000-0005-0000-0000-000030040000}"/>
    <cellStyle name="20% - Accent3 12" xfId="1073" xr:uid="{00000000-0005-0000-0000-000031040000}"/>
    <cellStyle name="20% - Accent3 12 10" xfId="1074" xr:uid="{00000000-0005-0000-0000-000032040000}"/>
    <cellStyle name="20% - Accent3 12 11" xfId="1075" xr:uid="{00000000-0005-0000-0000-000033040000}"/>
    <cellStyle name="20% - Accent3 12 12" xfId="1076" xr:uid="{00000000-0005-0000-0000-000034040000}"/>
    <cellStyle name="20% - Accent3 12 13" xfId="1077" xr:uid="{00000000-0005-0000-0000-000035040000}"/>
    <cellStyle name="20% - Accent3 12 14" xfId="1078" xr:uid="{00000000-0005-0000-0000-000036040000}"/>
    <cellStyle name="20% - Accent3 12 15" xfId="1079" xr:uid="{00000000-0005-0000-0000-000037040000}"/>
    <cellStyle name="20% - Accent3 12 16" xfId="1080" xr:uid="{00000000-0005-0000-0000-000038040000}"/>
    <cellStyle name="20% - Accent3 12 17" xfId="1081" xr:uid="{00000000-0005-0000-0000-000039040000}"/>
    <cellStyle name="20% - Accent3 12 18" xfId="1082" xr:uid="{00000000-0005-0000-0000-00003A040000}"/>
    <cellStyle name="20% - Accent3 12 19" xfId="1083" xr:uid="{00000000-0005-0000-0000-00003B040000}"/>
    <cellStyle name="20% - Accent3 12 2" xfId="1084" xr:uid="{00000000-0005-0000-0000-00003C040000}"/>
    <cellStyle name="20% - Accent3 12 20" xfId="1085" xr:uid="{00000000-0005-0000-0000-00003D040000}"/>
    <cellStyle name="20% - Accent3 12 21" xfId="1086" xr:uid="{00000000-0005-0000-0000-00003E040000}"/>
    <cellStyle name="20% - Accent3 12 22" xfId="1087" xr:uid="{00000000-0005-0000-0000-00003F040000}"/>
    <cellStyle name="20% - Accent3 12 23" xfId="1088" xr:uid="{00000000-0005-0000-0000-000040040000}"/>
    <cellStyle name="20% - Accent3 12 24" xfId="1089" xr:uid="{00000000-0005-0000-0000-000041040000}"/>
    <cellStyle name="20% - Accent3 12 25" xfId="1090" xr:uid="{00000000-0005-0000-0000-000042040000}"/>
    <cellStyle name="20% - Accent3 12 26" xfId="1091" xr:uid="{00000000-0005-0000-0000-000043040000}"/>
    <cellStyle name="20% - Accent3 12 27" xfId="1092" xr:uid="{00000000-0005-0000-0000-000044040000}"/>
    <cellStyle name="20% - Accent3 12 28" xfId="1093" xr:uid="{00000000-0005-0000-0000-000045040000}"/>
    <cellStyle name="20% - Accent3 12 29" xfId="1094" xr:uid="{00000000-0005-0000-0000-000046040000}"/>
    <cellStyle name="20% - Accent3 12 3" xfId="1095" xr:uid="{00000000-0005-0000-0000-000047040000}"/>
    <cellStyle name="20% - Accent3 12 30" xfId="1096" xr:uid="{00000000-0005-0000-0000-000048040000}"/>
    <cellStyle name="20% - Accent3 12 31" xfId="1097" xr:uid="{00000000-0005-0000-0000-000049040000}"/>
    <cellStyle name="20% - Accent3 12 32" xfId="1098" xr:uid="{00000000-0005-0000-0000-00004A040000}"/>
    <cellStyle name="20% - Accent3 12 33" xfId="1099" xr:uid="{00000000-0005-0000-0000-00004B040000}"/>
    <cellStyle name="20% - Accent3 12 34" xfId="1100" xr:uid="{00000000-0005-0000-0000-00004C040000}"/>
    <cellStyle name="20% - Accent3 12 35" xfId="1101" xr:uid="{00000000-0005-0000-0000-00004D040000}"/>
    <cellStyle name="20% - Accent3 12 36" xfId="1102" xr:uid="{00000000-0005-0000-0000-00004E040000}"/>
    <cellStyle name="20% - Accent3 12 37" xfId="1103" xr:uid="{00000000-0005-0000-0000-00004F040000}"/>
    <cellStyle name="20% - Accent3 12 38" xfId="1104" xr:uid="{00000000-0005-0000-0000-000050040000}"/>
    <cellStyle name="20% - Accent3 12 39" xfId="1105" xr:uid="{00000000-0005-0000-0000-000051040000}"/>
    <cellStyle name="20% - Accent3 12 4" xfId="1106" xr:uid="{00000000-0005-0000-0000-000052040000}"/>
    <cellStyle name="20% - Accent3 12 40" xfId="1107" xr:uid="{00000000-0005-0000-0000-000053040000}"/>
    <cellStyle name="20% - Accent3 12 41" xfId="1108" xr:uid="{00000000-0005-0000-0000-000054040000}"/>
    <cellStyle name="20% - Accent3 12 5" xfId="1109" xr:uid="{00000000-0005-0000-0000-000055040000}"/>
    <cellStyle name="20% - Accent3 12 6" xfId="1110" xr:uid="{00000000-0005-0000-0000-000056040000}"/>
    <cellStyle name="20% - Accent3 12 7" xfId="1111" xr:uid="{00000000-0005-0000-0000-000057040000}"/>
    <cellStyle name="20% - Accent3 12 8" xfId="1112" xr:uid="{00000000-0005-0000-0000-000058040000}"/>
    <cellStyle name="20% - Accent3 12 9" xfId="1113" xr:uid="{00000000-0005-0000-0000-000059040000}"/>
    <cellStyle name="20% - Accent3 13" xfId="1114" xr:uid="{00000000-0005-0000-0000-00005A040000}"/>
    <cellStyle name="20% - Accent3 14" xfId="1115" xr:uid="{00000000-0005-0000-0000-00005B040000}"/>
    <cellStyle name="20% - Accent3 14 2" xfId="1116" xr:uid="{00000000-0005-0000-0000-00005C040000}"/>
    <cellStyle name="20% - Accent3 15" xfId="1117" xr:uid="{00000000-0005-0000-0000-00005D040000}"/>
    <cellStyle name="20% - Accent3 16" xfId="1118" xr:uid="{00000000-0005-0000-0000-00005E040000}"/>
    <cellStyle name="20% - Accent3 17" xfId="4146" xr:uid="{00000000-0005-0000-0000-00005F040000}"/>
    <cellStyle name="20% - Accent3 2" xfId="1119" xr:uid="{00000000-0005-0000-0000-000060040000}"/>
    <cellStyle name="20% - Accent3 2 10" xfId="1120" xr:uid="{00000000-0005-0000-0000-000061040000}"/>
    <cellStyle name="20% - Accent3 2 11" xfId="1121" xr:uid="{00000000-0005-0000-0000-000062040000}"/>
    <cellStyle name="20% - Accent3 2 12" xfId="1122" xr:uid="{00000000-0005-0000-0000-000063040000}"/>
    <cellStyle name="20% - Accent3 2 13" xfId="1123" xr:uid="{00000000-0005-0000-0000-000064040000}"/>
    <cellStyle name="20% - Accent3 2 14" xfId="1124" xr:uid="{00000000-0005-0000-0000-000065040000}"/>
    <cellStyle name="20% - Accent3 2 15" xfId="1125" xr:uid="{00000000-0005-0000-0000-000066040000}"/>
    <cellStyle name="20% - Accent3 2 16" xfId="1126" xr:uid="{00000000-0005-0000-0000-000067040000}"/>
    <cellStyle name="20% - Accent3 2 17" xfId="1127" xr:uid="{00000000-0005-0000-0000-000068040000}"/>
    <cellStyle name="20% - Accent3 2 18" xfId="1128" xr:uid="{00000000-0005-0000-0000-000069040000}"/>
    <cellStyle name="20% - Accent3 2 19" xfId="1129" xr:uid="{00000000-0005-0000-0000-00006A040000}"/>
    <cellStyle name="20% - Accent3 2 2" xfId="1130" xr:uid="{00000000-0005-0000-0000-00006B040000}"/>
    <cellStyle name="20% - Accent3 2 2 2" xfId="1131" xr:uid="{00000000-0005-0000-0000-00006C040000}"/>
    <cellStyle name="20% - Accent3 2 2 2 2" xfId="1132" xr:uid="{00000000-0005-0000-0000-00006D040000}"/>
    <cellStyle name="20% - Accent3 2 2 3" xfId="1133" xr:uid="{00000000-0005-0000-0000-00006E040000}"/>
    <cellStyle name="20% - Accent3 2 2 4" xfId="1134" xr:uid="{00000000-0005-0000-0000-00006F040000}"/>
    <cellStyle name="20% - Accent3 2 2 5" xfId="1135" xr:uid="{00000000-0005-0000-0000-000070040000}"/>
    <cellStyle name="20% - Accent3 2 20" xfId="1136" xr:uid="{00000000-0005-0000-0000-000071040000}"/>
    <cellStyle name="20% - Accent3 2 21" xfId="1137" xr:uid="{00000000-0005-0000-0000-000072040000}"/>
    <cellStyle name="20% - Accent3 2 22" xfId="1138" xr:uid="{00000000-0005-0000-0000-000073040000}"/>
    <cellStyle name="20% - Accent3 2 23" xfId="1139" xr:uid="{00000000-0005-0000-0000-000074040000}"/>
    <cellStyle name="20% - Accent3 2 24" xfId="1140" xr:uid="{00000000-0005-0000-0000-000075040000}"/>
    <cellStyle name="20% - Accent3 2 25" xfId="1141" xr:uid="{00000000-0005-0000-0000-000076040000}"/>
    <cellStyle name="20% - Accent3 2 26" xfId="1142" xr:uid="{00000000-0005-0000-0000-000077040000}"/>
    <cellStyle name="20% - Accent3 2 27" xfId="1143" xr:uid="{00000000-0005-0000-0000-000078040000}"/>
    <cellStyle name="20% - Accent3 2 28" xfId="1144" xr:uid="{00000000-0005-0000-0000-000079040000}"/>
    <cellStyle name="20% - Accent3 2 29" xfId="1145" xr:uid="{00000000-0005-0000-0000-00007A040000}"/>
    <cellStyle name="20% - Accent3 2 3" xfId="1146" xr:uid="{00000000-0005-0000-0000-00007B040000}"/>
    <cellStyle name="20% - Accent3 2 3 2" xfId="1147" xr:uid="{00000000-0005-0000-0000-00007C040000}"/>
    <cellStyle name="20% - Accent3 2 3 3" xfId="1148" xr:uid="{00000000-0005-0000-0000-00007D040000}"/>
    <cellStyle name="20% - Accent3 2 3 4" xfId="1149" xr:uid="{00000000-0005-0000-0000-00007E040000}"/>
    <cellStyle name="20% - Accent3 2 3 5" xfId="1150" xr:uid="{00000000-0005-0000-0000-00007F040000}"/>
    <cellStyle name="20% - Accent3 2 3 6" xfId="1151" xr:uid="{00000000-0005-0000-0000-000080040000}"/>
    <cellStyle name="20% - Accent3 2 30" xfId="1152" xr:uid="{00000000-0005-0000-0000-000081040000}"/>
    <cellStyle name="20% - Accent3 2 31" xfId="1153" xr:uid="{00000000-0005-0000-0000-000082040000}"/>
    <cellStyle name="20% - Accent3 2 32" xfId="1154" xr:uid="{00000000-0005-0000-0000-000083040000}"/>
    <cellStyle name="20% - Accent3 2 33" xfId="1155" xr:uid="{00000000-0005-0000-0000-000084040000}"/>
    <cellStyle name="20% - Accent3 2 34" xfId="1156" xr:uid="{00000000-0005-0000-0000-000085040000}"/>
    <cellStyle name="20% - Accent3 2 35" xfId="1157" xr:uid="{00000000-0005-0000-0000-000086040000}"/>
    <cellStyle name="20% - Accent3 2 36" xfId="1158" xr:uid="{00000000-0005-0000-0000-000087040000}"/>
    <cellStyle name="20% - Accent3 2 37" xfId="1159" xr:uid="{00000000-0005-0000-0000-000088040000}"/>
    <cellStyle name="20% - Accent3 2 38" xfId="1160" xr:uid="{00000000-0005-0000-0000-000089040000}"/>
    <cellStyle name="20% - Accent3 2 39" xfId="1161" xr:uid="{00000000-0005-0000-0000-00008A040000}"/>
    <cellStyle name="20% - Accent3 2 4" xfId="1162" xr:uid="{00000000-0005-0000-0000-00008B040000}"/>
    <cellStyle name="20% - Accent3 2 40" xfId="1163" xr:uid="{00000000-0005-0000-0000-00008C040000}"/>
    <cellStyle name="20% - Accent3 2 41" xfId="1164" xr:uid="{00000000-0005-0000-0000-00008D040000}"/>
    <cellStyle name="20% - Accent3 2 42" xfId="1165" xr:uid="{00000000-0005-0000-0000-00008E040000}"/>
    <cellStyle name="20% - Accent3 2 43" xfId="1166" xr:uid="{00000000-0005-0000-0000-00008F040000}"/>
    <cellStyle name="20% - Accent3 2 44" xfId="1167" xr:uid="{00000000-0005-0000-0000-000090040000}"/>
    <cellStyle name="20% - Accent3 2 45" xfId="1168" xr:uid="{00000000-0005-0000-0000-000091040000}"/>
    <cellStyle name="20% - Accent3 2 5" xfId="1169" xr:uid="{00000000-0005-0000-0000-000092040000}"/>
    <cellStyle name="20% - Accent3 2 6" xfId="1170" xr:uid="{00000000-0005-0000-0000-000093040000}"/>
    <cellStyle name="20% - Accent3 2 7" xfId="1171" xr:uid="{00000000-0005-0000-0000-000094040000}"/>
    <cellStyle name="20% - Accent3 2 8" xfId="1172" xr:uid="{00000000-0005-0000-0000-000095040000}"/>
    <cellStyle name="20% - Accent3 2 9" xfId="1173" xr:uid="{00000000-0005-0000-0000-000096040000}"/>
    <cellStyle name="20% - Accent3 3" xfId="1174" xr:uid="{00000000-0005-0000-0000-000097040000}"/>
    <cellStyle name="20% - Accent3 3 10" xfId="1175" xr:uid="{00000000-0005-0000-0000-000098040000}"/>
    <cellStyle name="20% - Accent3 3 11" xfId="1176" xr:uid="{00000000-0005-0000-0000-000099040000}"/>
    <cellStyle name="20% - Accent3 3 12" xfId="1177" xr:uid="{00000000-0005-0000-0000-00009A040000}"/>
    <cellStyle name="20% - Accent3 3 13" xfId="1178" xr:uid="{00000000-0005-0000-0000-00009B040000}"/>
    <cellStyle name="20% - Accent3 3 14" xfId="1179" xr:uid="{00000000-0005-0000-0000-00009C040000}"/>
    <cellStyle name="20% - Accent3 3 15" xfId="1180" xr:uid="{00000000-0005-0000-0000-00009D040000}"/>
    <cellStyle name="20% - Accent3 3 16" xfId="1181" xr:uid="{00000000-0005-0000-0000-00009E040000}"/>
    <cellStyle name="20% - Accent3 3 17" xfId="1182" xr:uid="{00000000-0005-0000-0000-00009F040000}"/>
    <cellStyle name="20% - Accent3 3 18" xfId="1183" xr:uid="{00000000-0005-0000-0000-0000A0040000}"/>
    <cellStyle name="20% - Accent3 3 19" xfId="1184" xr:uid="{00000000-0005-0000-0000-0000A1040000}"/>
    <cellStyle name="20% - Accent3 3 2" xfId="1185" xr:uid="{00000000-0005-0000-0000-0000A2040000}"/>
    <cellStyle name="20% - Accent3 3 20" xfId="1186" xr:uid="{00000000-0005-0000-0000-0000A3040000}"/>
    <cellStyle name="20% - Accent3 3 21" xfId="1187" xr:uid="{00000000-0005-0000-0000-0000A4040000}"/>
    <cellStyle name="20% - Accent3 3 22" xfId="1188" xr:uid="{00000000-0005-0000-0000-0000A5040000}"/>
    <cellStyle name="20% - Accent3 3 23" xfId="1189" xr:uid="{00000000-0005-0000-0000-0000A6040000}"/>
    <cellStyle name="20% - Accent3 3 24" xfId="1190" xr:uid="{00000000-0005-0000-0000-0000A7040000}"/>
    <cellStyle name="20% - Accent3 3 25" xfId="1191" xr:uid="{00000000-0005-0000-0000-0000A8040000}"/>
    <cellStyle name="20% - Accent3 3 26" xfId="1192" xr:uid="{00000000-0005-0000-0000-0000A9040000}"/>
    <cellStyle name="20% - Accent3 3 27" xfId="1193" xr:uid="{00000000-0005-0000-0000-0000AA040000}"/>
    <cellStyle name="20% - Accent3 3 28" xfId="1194" xr:uid="{00000000-0005-0000-0000-0000AB040000}"/>
    <cellStyle name="20% - Accent3 3 29" xfId="1195" xr:uid="{00000000-0005-0000-0000-0000AC040000}"/>
    <cellStyle name="20% - Accent3 3 3" xfId="1196" xr:uid="{00000000-0005-0000-0000-0000AD040000}"/>
    <cellStyle name="20% - Accent3 3 30" xfId="1197" xr:uid="{00000000-0005-0000-0000-0000AE040000}"/>
    <cellStyle name="20% - Accent3 3 31" xfId="1198" xr:uid="{00000000-0005-0000-0000-0000AF040000}"/>
    <cellStyle name="20% - Accent3 3 32" xfId="1199" xr:uid="{00000000-0005-0000-0000-0000B0040000}"/>
    <cellStyle name="20% - Accent3 3 33" xfId="1200" xr:uid="{00000000-0005-0000-0000-0000B1040000}"/>
    <cellStyle name="20% - Accent3 3 34" xfId="1201" xr:uid="{00000000-0005-0000-0000-0000B2040000}"/>
    <cellStyle name="20% - Accent3 3 35" xfId="1202" xr:uid="{00000000-0005-0000-0000-0000B3040000}"/>
    <cellStyle name="20% - Accent3 3 36" xfId="1203" xr:uid="{00000000-0005-0000-0000-0000B4040000}"/>
    <cellStyle name="20% - Accent3 3 37" xfId="1204" xr:uid="{00000000-0005-0000-0000-0000B5040000}"/>
    <cellStyle name="20% - Accent3 3 38" xfId="1205" xr:uid="{00000000-0005-0000-0000-0000B6040000}"/>
    <cellStyle name="20% - Accent3 3 39" xfId="1206" xr:uid="{00000000-0005-0000-0000-0000B7040000}"/>
    <cellStyle name="20% - Accent3 3 4" xfId="1207" xr:uid="{00000000-0005-0000-0000-0000B8040000}"/>
    <cellStyle name="20% - Accent3 3 40" xfId="1208" xr:uid="{00000000-0005-0000-0000-0000B9040000}"/>
    <cellStyle name="20% - Accent3 3 41" xfId="1209" xr:uid="{00000000-0005-0000-0000-0000BA040000}"/>
    <cellStyle name="20% - Accent3 3 42" xfId="1210" xr:uid="{00000000-0005-0000-0000-0000BB040000}"/>
    <cellStyle name="20% - Accent3 3 43" xfId="1211" xr:uid="{00000000-0005-0000-0000-0000BC040000}"/>
    <cellStyle name="20% - Accent3 3 44" xfId="1212" xr:uid="{00000000-0005-0000-0000-0000BD040000}"/>
    <cellStyle name="20% - Accent3 3 45" xfId="1213" xr:uid="{00000000-0005-0000-0000-0000BE040000}"/>
    <cellStyle name="20% - Accent3 3 5" xfId="1214" xr:uid="{00000000-0005-0000-0000-0000BF040000}"/>
    <cellStyle name="20% - Accent3 3 6" xfId="1215" xr:uid="{00000000-0005-0000-0000-0000C0040000}"/>
    <cellStyle name="20% - Accent3 3 7" xfId="1216" xr:uid="{00000000-0005-0000-0000-0000C1040000}"/>
    <cellStyle name="20% - Accent3 3 8" xfId="1217" xr:uid="{00000000-0005-0000-0000-0000C2040000}"/>
    <cellStyle name="20% - Accent3 3 9" xfId="1218" xr:uid="{00000000-0005-0000-0000-0000C3040000}"/>
    <cellStyle name="20% - Accent3 4" xfId="1219" xr:uid="{00000000-0005-0000-0000-0000C4040000}"/>
    <cellStyle name="20% - Accent3 4 10" xfId="1220" xr:uid="{00000000-0005-0000-0000-0000C5040000}"/>
    <cellStyle name="20% - Accent3 4 11" xfId="1221" xr:uid="{00000000-0005-0000-0000-0000C6040000}"/>
    <cellStyle name="20% - Accent3 4 12" xfId="1222" xr:uid="{00000000-0005-0000-0000-0000C7040000}"/>
    <cellStyle name="20% - Accent3 4 13" xfId="1223" xr:uid="{00000000-0005-0000-0000-0000C8040000}"/>
    <cellStyle name="20% - Accent3 4 14" xfId="1224" xr:uid="{00000000-0005-0000-0000-0000C9040000}"/>
    <cellStyle name="20% - Accent3 4 15" xfId="1225" xr:uid="{00000000-0005-0000-0000-0000CA040000}"/>
    <cellStyle name="20% - Accent3 4 16" xfId="1226" xr:uid="{00000000-0005-0000-0000-0000CB040000}"/>
    <cellStyle name="20% - Accent3 4 17" xfId="1227" xr:uid="{00000000-0005-0000-0000-0000CC040000}"/>
    <cellStyle name="20% - Accent3 4 18" xfId="1228" xr:uid="{00000000-0005-0000-0000-0000CD040000}"/>
    <cellStyle name="20% - Accent3 4 19" xfId="1229" xr:uid="{00000000-0005-0000-0000-0000CE040000}"/>
    <cellStyle name="20% - Accent3 4 2" xfId="1230" xr:uid="{00000000-0005-0000-0000-0000CF040000}"/>
    <cellStyle name="20% - Accent3 4 20" xfId="1231" xr:uid="{00000000-0005-0000-0000-0000D0040000}"/>
    <cellStyle name="20% - Accent3 4 21" xfId="1232" xr:uid="{00000000-0005-0000-0000-0000D1040000}"/>
    <cellStyle name="20% - Accent3 4 22" xfId="1233" xr:uid="{00000000-0005-0000-0000-0000D2040000}"/>
    <cellStyle name="20% - Accent3 4 23" xfId="1234" xr:uid="{00000000-0005-0000-0000-0000D3040000}"/>
    <cellStyle name="20% - Accent3 4 24" xfId="1235" xr:uid="{00000000-0005-0000-0000-0000D4040000}"/>
    <cellStyle name="20% - Accent3 4 25" xfId="1236" xr:uid="{00000000-0005-0000-0000-0000D5040000}"/>
    <cellStyle name="20% - Accent3 4 26" xfId="1237" xr:uid="{00000000-0005-0000-0000-0000D6040000}"/>
    <cellStyle name="20% - Accent3 4 27" xfId="1238" xr:uid="{00000000-0005-0000-0000-0000D7040000}"/>
    <cellStyle name="20% - Accent3 4 28" xfId="1239" xr:uid="{00000000-0005-0000-0000-0000D8040000}"/>
    <cellStyle name="20% - Accent3 4 29" xfId="1240" xr:uid="{00000000-0005-0000-0000-0000D9040000}"/>
    <cellStyle name="20% - Accent3 4 3" xfId="1241" xr:uid="{00000000-0005-0000-0000-0000DA040000}"/>
    <cellStyle name="20% - Accent3 4 30" xfId="1242" xr:uid="{00000000-0005-0000-0000-0000DB040000}"/>
    <cellStyle name="20% - Accent3 4 31" xfId="1243" xr:uid="{00000000-0005-0000-0000-0000DC040000}"/>
    <cellStyle name="20% - Accent3 4 32" xfId="1244" xr:uid="{00000000-0005-0000-0000-0000DD040000}"/>
    <cellStyle name="20% - Accent3 4 33" xfId="1245" xr:uid="{00000000-0005-0000-0000-0000DE040000}"/>
    <cellStyle name="20% - Accent3 4 34" xfId="1246" xr:uid="{00000000-0005-0000-0000-0000DF040000}"/>
    <cellStyle name="20% - Accent3 4 35" xfId="1247" xr:uid="{00000000-0005-0000-0000-0000E0040000}"/>
    <cellStyle name="20% - Accent3 4 36" xfId="1248" xr:uid="{00000000-0005-0000-0000-0000E1040000}"/>
    <cellStyle name="20% - Accent3 4 37" xfId="1249" xr:uid="{00000000-0005-0000-0000-0000E2040000}"/>
    <cellStyle name="20% - Accent3 4 38" xfId="1250" xr:uid="{00000000-0005-0000-0000-0000E3040000}"/>
    <cellStyle name="20% - Accent3 4 39" xfId="1251" xr:uid="{00000000-0005-0000-0000-0000E4040000}"/>
    <cellStyle name="20% - Accent3 4 4" xfId="1252" xr:uid="{00000000-0005-0000-0000-0000E5040000}"/>
    <cellStyle name="20% - Accent3 4 40" xfId="1253" xr:uid="{00000000-0005-0000-0000-0000E6040000}"/>
    <cellStyle name="20% - Accent3 4 41" xfId="1254" xr:uid="{00000000-0005-0000-0000-0000E7040000}"/>
    <cellStyle name="20% - Accent3 4 5" xfId="1255" xr:uid="{00000000-0005-0000-0000-0000E8040000}"/>
    <cellStyle name="20% - Accent3 4 6" xfId="1256" xr:uid="{00000000-0005-0000-0000-0000E9040000}"/>
    <cellStyle name="20% - Accent3 4 7" xfId="1257" xr:uid="{00000000-0005-0000-0000-0000EA040000}"/>
    <cellStyle name="20% - Accent3 4 8" xfId="1258" xr:uid="{00000000-0005-0000-0000-0000EB040000}"/>
    <cellStyle name="20% - Accent3 4 9" xfId="1259" xr:uid="{00000000-0005-0000-0000-0000EC040000}"/>
    <cellStyle name="20% - Accent3 5" xfId="1260" xr:uid="{00000000-0005-0000-0000-0000ED040000}"/>
    <cellStyle name="20% - Accent3 5 10" xfId="1261" xr:uid="{00000000-0005-0000-0000-0000EE040000}"/>
    <cellStyle name="20% - Accent3 5 11" xfId="1262" xr:uid="{00000000-0005-0000-0000-0000EF040000}"/>
    <cellStyle name="20% - Accent3 5 12" xfId="1263" xr:uid="{00000000-0005-0000-0000-0000F0040000}"/>
    <cellStyle name="20% - Accent3 5 13" xfId="1264" xr:uid="{00000000-0005-0000-0000-0000F1040000}"/>
    <cellStyle name="20% - Accent3 5 14" xfId="1265" xr:uid="{00000000-0005-0000-0000-0000F2040000}"/>
    <cellStyle name="20% - Accent3 5 15" xfId="1266" xr:uid="{00000000-0005-0000-0000-0000F3040000}"/>
    <cellStyle name="20% - Accent3 5 16" xfId="1267" xr:uid="{00000000-0005-0000-0000-0000F4040000}"/>
    <cellStyle name="20% - Accent3 5 17" xfId="1268" xr:uid="{00000000-0005-0000-0000-0000F5040000}"/>
    <cellStyle name="20% - Accent3 5 18" xfId="1269" xr:uid="{00000000-0005-0000-0000-0000F6040000}"/>
    <cellStyle name="20% - Accent3 5 19" xfId="1270" xr:uid="{00000000-0005-0000-0000-0000F7040000}"/>
    <cellStyle name="20% - Accent3 5 2" xfId="1271" xr:uid="{00000000-0005-0000-0000-0000F8040000}"/>
    <cellStyle name="20% - Accent3 5 20" xfId="1272" xr:uid="{00000000-0005-0000-0000-0000F9040000}"/>
    <cellStyle name="20% - Accent3 5 21" xfId="1273" xr:uid="{00000000-0005-0000-0000-0000FA040000}"/>
    <cellStyle name="20% - Accent3 5 22" xfId="1274" xr:uid="{00000000-0005-0000-0000-0000FB040000}"/>
    <cellStyle name="20% - Accent3 5 23" xfId="1275" xr:uid="{00000000-0005-0000-0000-0000FC040000}"/>
    <cellStyle name="20% - Accent3 5 24" xfId="1276" xr:uid="{00000000-0005-0000-0000-0000FD040000}"/>
    <cellStyle name="20% - Accent3 5 25" xfId="1277" xr:uid="{00000000-0005-0000-0000-0000FE040000}"/>
    <cellStyle name="20% - Accent3 5 26" xfId="1278" xr:uid="{00000000-0005-0000-0000-0000FF040000}"/>
    <cellStyle name="20% - Accent3 5 27" xfId="1279" xr:uid="{00000000-0005-0000-0000-000000050000}"/>
    <cellStyle name="20% - Accent3 5 28" xfId="1280" xr:uid="{00000000-0005-0000-0000-000001050000}"/>
    <cellStyle name="20% - Accent3 5 29" xfId="1281" xr:uid="{00000000-0005-0000-0000-000002050000}"/>
    <cellStyle name="20% - Accent3 5 3" xfId="1282" xr:uid="{00000000-0005-0000-0000-000003050000}"/>
    <cellStyle name="20% - Accent3 5 30" xfId="1283" xr:uid="{00000000-0005-0000-0000-000004050000}"/>
    <cellStyle name="20% - Accent3 5 31" xfId="1284" xr:uid="{00000000-0005-0000-0000-000005050000}"/>
    <cellStyle name="20% - Accent3 5 32" xfId="1285" xr:uid="{00000000-0005-0000-0000-000006050000}"/>
    <cellStyle name="20% - Accent3 5 33" xfId="1286" xr:uid="{00000000-0005-0000-0000-000007050000}"/>
    <cellStyle name="20% - Accent3 5 34" xfId="1287" xr:uid="{00000000-0005-0000-0000-000008050000}"/>
    <cellStyle name="20% - Accent3 5 35" xfId="1288" xr:uid="{00000000-0005-0000-0000-000009050000}"/>
    <cellStyle name="20% - Accent3 5 36" xfId="1289" xr:uid="{00000000-0005-0000-0000-00000A050000}"/>
    <cellStyle name="20% - Accent3 5 37" xfId="1290" xr:uid="{00000000-0005-0000-0000-00000B050000}"/>
    <cellStyle name="20% - Accent3 5 38" xfId="1291" xr:uid="{00000000-0005-0000-0000-00000C050000}"/>
    <cellStyle name="20% - Accent3 5 39" xfId="1292" xr:uid="{00000000-0005-0000-0000-00000D050000}"/>
    <cellStyle name="20% - Accent3 5 4" xfId="1293" xr:uid="{00000000-0005-0000-0000-00000E050000}"/>
    <cellStyle name="20% - Accent3 5 40" xfId="1294" xr:uid="{00000000-0005-0000-0000-00000F050000}"/>
    <cellStyle name="20% - Accent3 5 41" xfId="1295" xr:uid="{00000000-0005-0000-0000-000010050000}"/>
    <cellStyle name="20% - Accent3 5 5" xfId="1296" xr:uid="{00000000-0005-0000-0000-000011050000}"/>
    <cellStyle name="20% - Accent3 5 6" xfId="1297" xr:uid="{00000000-0005-0000-0000-000012050000}"/>
    <cellStyle name="20% - Accent3 5 7" xfId="1298" xr:uid="{00000000-0005-0000-0000-000013050000}"/>
    <cellStyle name="20% - Accent3 5 8" xfId="1299" xr:uid="{00000000-0005-0000-0000-000014050000}"/>
    <cellStyle name="20% - Accent3 5 9" xfId="1300" xr:uid="{00000000-0005-0000-0000-000015050000}"/>
    <cellStyle name="20% - Accent3 6" xfId="1301" xr:uid="{00000000-0005-0000-0000-000016050000}"/>
    <cellStyle name="20% - Accent3 6 10" xfId="1302" xr:uid="{00000000-0005-0000-0000-000017050000}"/>
    <cellStyle name="20% - Accent3 6 11" xfId="1303" xr:uid="{00000000-0005-0000-0000-000018050000}"/>
    <cellStyle name="20% - Accent3 6 12" xfId="1304" xr:uid="{00000000-0005-0000-0000-000019050000}"/>
    <cellStyle name="20% - Accent3 6 13" xfId="1305" xr:uid="{00000000-0005-0000-0000-00001A050000}"/>
    <cellStyle name="20% - Accent3 6 14" xfId="1306" xr:uid="{00000000-0005-0000-0000-00001B050000}"/>
    <cellStyle name="20% - Accent3 6 15" xfId="1307" xr:uid="{00000000-0005-0000-0000-00001C050000}"/>
    <cellStyle name="20% - Accent3 6 16" xfId="1308" xr:uid="{00000000-0005-0000-0000-00001D050000}"/>
    <cellStyle name="20% - Accent3 6 17" xfId="1309" xr:uid="{00000000-0005-0000-0000-00001E050000}"/>
    <cellStyle name="20% - Accent3 6 18" xfId="1310" xr:uid="{00000000-0005-0000-0000-00001F050000}"/>
    <cellStyle name="20% - Accent3 6 19" xfId="1311" xr:uid="{00000000-0005-0000-0000-000020050000}"/>
    <cellStyle name="20% - Accent3 6 2" xfId="1312" xr:uid="{00000000-0005-0000-0000-000021050000}"/>
    <cellStyle name="20% - Accent3 6 20" xfId="1313" xr:uid="{00000000-0005-0000-0000-000022050000}"/>
    <cellStyle name="20% - Accent3 6 21" xfId="1314" xr:uid="{00000000-0005-0000-0000-000023050000}"/>
    <cellStyle name="20% - Accent3 6 22" xfId="1315" xr:uid="{00000000-0005-0000-0000-000024050000}"/>
    <cellStyle name="20% - Accent3 6 23" xfId="1316" xr:uid="{00000000-0005-0000-0000-000025050000}"/>
    <cellStyle name="20% - Accent3 6 24" xfId="1317" xr:uid="{00000000-0005-0000-0000-000026050000}"/>
    <cellStyle name="20% - Accent3 6 25" xfId="1318" xr:uid="{00000000-0005-0000-0000-000027050000}"/>
    <cellStyle name="20% - Accent3 6 26" xfId="1319" xr:uid="{00000000-0005-0000-0000-000028050000}"/>
    <cellStyle name="20% - Accent3 6 27" xfId="1320" xr:uid="{00000000-0005-0000-0000-000029050000}"/>
    <cellStyle name="20% - Accent3 6 28" xfId="1321" xr:uid="{00000000-0005-0000-0000-00002A050000}"/>
    <cellStyle name="20% - Accent3 6 29" xfId="1322" xr:uid="{00000000-0005-0000-0000-00002B050000}"/>
    <cellStyle name="20% - Accent3 6 3" xfId="1323" xr:uid="{00000000-0005-0000-0000-00002C050000}"/>
    <cellStyle name="20% - Accent3 6 30" xfId="1324" xr:uid="{00000000-0005-0000-0000-00002D050000}"/>
    <cellStyle name="20% - Accent3 6 31" xfId="1325" xr:uid="{00000000-0005-0000-0000-00002E050000}"/>
    <cellStyle name="20% - Accent3 6 32" xfId="1326" xr:uid="{00000000-0005-0000-0000-00002F050000}"/>
    <cellStyle name="20% - Accent3 6 33" xfId="1327" xr:uid="{00000000-0005-0000-0000-000030050000}"/>
    <cellStyle name="20% - Accent3 6 34" xfId="1328" xr:uid="{00000000-0005-0000-0000-000031050000}"/>
    <cellStyle name="20% - Accent3 6 35" xfId="1329" xr:uid="{00000000-0005-0000-0000-000032050000}"/>
    <cellStyle name="20% - Accent3 6 36" xfId="1330" xr:uid="{00000000-0005-0000-0000-000033050000}"/>
    <cellStyle name="20% - Accent3 6 37" xfId="1331" xr:uid="{00000000-0005-0000-0000-000034050000}"/>
    <cellStyle name="20% - Accent3 6 38" xfId="1332" xr:uid="{00000000-0005-0000-0000-000035050000}"/>
    <cellStyle name="20% - Accent3 6 39" xfId="1333" xr:uid="{00000000-0005-0000-0000-000036050000}"/>
    <cellStyle name="20% - Accent3 6 4" xfId="1334" xr:uid="{00000000-0005-0000-0000-000037050000}"/>
    <cellStyle name="20% - Accent3 6 40" xfId="1335" xr:uid="{00000000-0005-0000-0000-000038050000}"/>
    <cellStyle name="20% - Accent3 6 41" xfId="1336" xr:uid="{00000000-0005-0000-0000-000039050000}"/>
    <cellStyle name="20% - Accent3 6 5" xfId="1337" xr:uid="{00000000-0005-0000-0000-00003A050000}"/>
    <cellStyle name="20% - Accent3 6 6" xfId="1338" xr:uid="{00000000-0005-0000-0000-00003B050000}"/>
    <cellStyle name="20% - Accent3 6 7" xfId="1339" xr:uid="{00000000-0005-0000-0000-00003C050000}"/>
    <cellStyle name="20% - Accent3 6 8" xfId="1340" xr:uid="{00000000-0005-0000-0000-00003D050000}"/>
    <cellStyle name="20% - Accent3 6 9" xfId="1341" xr:uid="{00000000-0005-0000-0000-00003E050000}"/>
    <cellStyle name="20% - Accent3 7" xfId="1342" xr:uid="{00000000-0005-0000-0000-00003F050000}"/>
    <cellStyle name="20% - Accent3 7 10" xfId="1343" xr:uid="{00000000-0005-0000-0000-000040050000}"/>
    <cellStyle name="20% - Accent3 7 11" xfId="1344" xr:uid="{00000000-0005-0000-0000-000041050000}"/>
    <cellStyle name="20% - Accent3 7 12" xfId="1345" xr:uid="{00000000-0005-0000-0000-000042050000}"/>
    <cellStyle name="20% - Accent3 7 13" xfId="1346" xr:uid="{00000000-0005-0000-0000-000043050000}"/>
    <cellStyle name="20% - Accent3 7 14" xfId="1347" xr:uid="{00000000-0005-0000-0000-000044050000}"/>
    <cellStyle name="20% - Accent3 7 15" xfId="1348" xr:uid="{00000000-0005-0000-0000-000045050000}"/>
    <cellStyle name="20% - Accent3 7 16" xfId="1349" xr:uid="{00000000-0005-0000-0000-000046050000}"/>
    <cellStyle name="20% - Accent3 7 17" xfId="1350" xr:uid="{00000000-0005-0000-0000-000047050000}"/>
    <cellStyle name="20% - Accent3 7 18" xfId="1351" xr:uid="{00000000-0005-0000-0000-000048050000}"/>
    <cellStyle name="20% - Accent3 7 19" xfId="1352" xr:uid="{00000000-0005-0000-0000-000049050000}"/>
    <cellStyle name="20% - Accent3 7 2" xfId="1353" xr:uid="{00000000-0005-0000-0000-00004A050000}"/>
    <cellStyle name="20% - Accent3 7 20" xfId="1354" xr:uid="{00000000-0005-0000-0000-00004B050000}"/>
    <cellStyle name="20% - Accent3 7 21" xfId="1355" xr:uid="{00000000-0005-0000-0000-00004C050000}"/>
    <cellStyle name="20% - Accent3 7 22" xfId="1356" xr:uid="{00000000-0005-0000-0000-00004D050000}"/>
    <cellStyle name="20% - Accent3 7 23" xfId="1357" xr:uid="{00000000-0005-0000-0000-00004E050000}"/>
    <cellStyle name="20% - Accent3 7 24" xfId="1358" xr:uid="{00000000-0005-0000-0000-00004F050000}"/>
    <cellStyle name="20% - Accent3 7 25" xfId="1359" xr:uid="{00000000-0005-0000-0000-000050050000}"/>
    <cellStyle name="20% - Accent3 7 26" xfId="1360" xr:uid="{00000000-0005-0000-0000-000051050000}"/>
    <cellStyle name="20% - Accent3 7 27" xfId="1361" xr:uid="{00000000-0005-0000-0000-000052050000}"/>
    <cellStyle name="20% - Accent3 7 28" xfId="1362" xr:uid="{00000000-0005-0000-0000-000053050000}"/>
    <cellStyle name="20% - Accent3 7 29" xfId="1363" xr:uid="{00000000-0005-0000-0000-000054050000}"/>
    <cellStyle name="20% - Accent3 7 3" xfId="1364" xr:uid="{00000000-0005-0000-0000-000055050000}"/>
    <cellStyle name="20% - Accent3 7 30" xfId="1365" xr:uid="{00000000-0005-0000-0000-000056050000}"/>
    <cellStyle name="20% - Accent3 7 31" xfId="1366" xr:uid="{00000000-0005-0000-0000-000057050000}"/>
    <cellStyle name="20% - Accent3 7 32" xfId="1367" xr:uid="{00000000-0005-0000-0000-000058050000}"/>
    <cellStyle name="20% - Accent3 7 33" xfId="1368" xr:uid="{00000000-0005-0000-0000-000059050000}"/>
    <cellStyle name="20% - Accent3 7 34" xfId="1369" xr:uid="{00000000-0005-0000-0000-00005A050000}"/>
    <cellStyle name="20% - Accent3 7 35" xfId="1370" xr:uid="{00000000-0005-0000-0000-00005B050000}"/>
    <cellStyle name="20% - Accent3 7 36" xfId="1371" xr:uid="{00000000-0005-0000-0000-00005C050000}"/>
    <cellStyle name="20% - Accent3 7 37" xfId="1372" xr:uid="{00000000-0005-0000-0000-00005D050000}"/>
    <cellStyle name="20% - Accent3 7 38" xfId="1373" xr:uid="{00000000-0005-0000-0000-00005E050000}"/>
    <cellStyle name="20% - Accent3 7 39" xfId="1374" xr:uid="{00000000-0005-0000-0000-00005F050000}"/>
    <cellStyle name="20% - Accent3 7 4" xfId="1375" xr:uid="{00000000-0005-0000-0000-000060050000}"/>
    <cellStyle name="20% - Accent3 7 40" xfId="1376" xr:uid="{00000000-0005-0000-0000-000061050000}"/>
    <cellStyle name="20% - Accent3 7 41" xfId="1377" xr:uid="{00000000-0005-0000-0000-000062050000}"/>
    <cellStyle name="20% - Accent3 7 5" xfId="1378" xr:uid="{00000000-0005-0000-0000-000063050000}"/>
    <cellStyle name="20% - Accent3 7 6" xfId="1379" xr:uid="{00000000-0005-0000-0000-000064050000}"/>
    <cellStyle name="20% - Accent3 7 7" xfId="1380" xr:uid="{00000000-0005-0000-0000-000065050000}"/>
    <cellStyle name="20% - Accent3 7 8" xfId="1381" xr:uid="{00000000-0005-0000-0000-000066050000}"/>
    <cellStyle name="20% - Accent3 7 9" xfId="1382" xr:uid="{00000000-0005-0000-0000-000067050000}"/>
    <cellStyle name="20% - Accent3 8" xfId="1383" xr:uid="{00000000-0005-0000-0000-000068050000}"/>
    <cellStyle name="20% - Accent3 8 10" xfId="1384" xr:uid="{00000000-0005-0000-0000-000069050000}"/>
    <cellStyle name="20% - Accent3 8 11" xfId="1385" xr:uid="{00000000-0005-0000-0000-00006A050000}"/>
    <cellStyle name="20% - Accent3 8 12" xfId="1386" xr:uid="{00000000-0005-0000-0000-00006B050000}"/>
    <cellStyle name="20% - Accent3 8 13" xfId="1387" xr:uid="{00000000-0005-0000-0000-00006C050000}"/>
    <cellStyle name="20% - Accent3 8 14" xfId="1388" xr:uid="{00000000-0005-0000-0000-00006D050000}"/>
    <cellStyle name="20% - Accent3 8 15" xfId="1389" xr:uid="{00000000-0005-0000-0000-00006E050000}"/>
    <cellStyle name="20% - Accent3 8 16" xfId="1390" xr:uid="{00000000-0005-0000-0000-00006F050000}"/>
    <cellStyle name="20% - Accent3 8 17" xfId="1391" xr:uid="{00000000-0005-0000-0000-000070050000}"/>
    <cellStyle name="20% - Accent3 8 18" xfId="1392" xr:uid="{00000000-0005-0000-0000-000071050000}"/>
    <cellStyle name="20% - Accent3 8 19" xfId="1393" xr:uid="{00000000-0005-0000-0000-000072050000}"/>
    <cellStyle name="20% - Accent3 8 2" xfId="1394" xr:uid="{00000000-0005-0000-0000-000073050000}"/>
    <cellStyle name="20% - Accent3 8 20" xfId="1395" xr:uid="{00000000-0005-0000-0000-000074050000}"/>
    <cellStyle name="20% - Accent3 8 21" xfId="1396" xr:uid="{00000000-0005-0000-0000-000075050000}"/>
    <cellStyle name="20% - Accent3 8 22" xfId="1397" xr:uid="{00000000-0005-0000-0000-000076050000}"/>
    <cellStyle name="20% - Accent3 8 23" xfId="1398" xr:uid="{00000000-0005-0000-0000-000077050000}"/>
    <cellStyle name="20% - Accent3 8 24" xfId="1399" xr:uid="{00000000-0005-0000-0000-000078050000}"/>
    <cellStyle name="20% - Accent3 8 25" xfId="1400" xr:uid="{00000000-0005-0000-0000-000079050000}"/>
    <cellStyle name="20% - Accent3 8 26" xfId="1401" xr:uid="{00000000-0005-0000-0000-00007A050000}"/>
    <cellStyle name="20% - Accent3 8 27" xfId="1402" xr:uid="{00000000-0005-0000-0000-00007B050000}"/>
    <cellStyle name="20% - Accent3 8 28" xfId="1403" xr:uid="{00000000-0005-0000-0000-00007C050000}"/>
    <cellStyle name="20% - Accent3 8 29" xfId="1404" xr:uid="{00000000-0005-0000-0000-00007D050000}"/>
    <cellStyle name="20% - Accent3 8 3" xfId="1405" xr:uid="{00000000-0005-0000-0000-00007E050000}"/>
    <cellStyle name="20% - Accent3 8 30" xfId="1406" xr:uid="{00000000-0005-0000-0000-00007F050000}"/>
    <cellStyle name="20% - Accent3 8 31" xfId="1407" xr:uid="{00000000-0005-0000-0000-000080050000}"/>
    <cellStyle name="20% - Accent3 8 32" xfId="1408" xr:uid="{00000000-0005-0000-0000-000081050000}"/>
    <cellStyle name="20% - Accent3 8 33" xfId="1409" xr:uid="{00000000-0005-0000-0000-000082050000}"/>
    <cellStyle name="20% - Accent3 8 34" xfId="1410" xr:uid="{00000000-0005-0000-0000-000083050000}"/>
    <cellStyle name="20% - Accent3 8 35" xfId="1411" xr:uid="{00000000-0005-0000-0000-000084050000}"/>
    <cellStyle name="20% - Accent3 8 36" xfId="1412" xr:uid="{00000000-0005-0000-0000-000085050000}"/>
    <cellStyle name="20% - Accent3 8 37" xfId="1413" xr:uid="{00000000-0005-0000-0000-000086050000}"/>
    <cellStyle name="20% - Accent3 8 38" xfId="1414" xr:uid="{00000000-0005-0000-0000-000087050000}"/>
    <cellStyle name="20% - Accent3 8 39" xfId="1415" xr:uid="{00000000-0005-0000-0000-000088050000}"/>
    <cellStyle name="20% - Accent3 8 4" xfId="1416" xr:uid="{00000000-0005-0000-0000-000089050000}"/>
    <cellStyle name="20% - Accent3 8 40" xfId="1417" xr:uid="{00000000-0005-0000-0000-00008A050000}"/>
    <cellStyle name="20% - Accent3 8 41" xfId="1418" xr:uid="{00000000-0005-0000-0000-00008B050000}"/>
    <cellStyle name="20% - Accent3 8 5" xfId="1419" xr:uid="{00000000-0005-0000-0000-00008C050000}"/>
    <cellStyle name="20% - Accent3 8 6" xfId="1420" xr:uid="{00000000-0005-0000-0000-00008D050000}"/>
    <cellStyle name="20% - Accent3 8 7" xfId="1421" xr:uid="{00000000-0005-0000-0000-00008E050000}"/>
    <cellStyle name="20% - Accent3 8 8" xfId="1422" xr:uid="{00000000-0005-0000-0000-00008F050000}"/>
    <cellStyle name="20% - Accent3 8 9" xfId="1423" xr:uid="{00000000-0005-0000-0000-000090050000}"/>
    <cellStyle name="20% - Accent3 9" xfId="1424" xr:uid="{00000000-0005-0000-0000-000091050000}"/>
    <cellStyle name="20% - Accent3 9 10" xfId="1425" xr:uid="{00000000-0005-0000-0000-000092050000}"/>
    <cellStyle name="20% - Accent3 9 11" xfId="1426" xr:uid="{00000000-0005-0000-0000-000093050000}"/>
    <cellStyle name="20% - Accent3 9 12" xfId="1427" xr:uid="{00000000-0005-0000-0000-000094050000}"/>
    <cellStyle name="20% - Accent3 9 13" xfId="1428" xr:uid="{00000000-0005-0000-0000-000095050000}"/>
    <cellStyle name="20% - Accent3 9 14" xfId="1429" xr:uid="{00000000-0005-0000-0000-000096050000}"/>
    <cellStyle name="20% - Accent3 9 15" xfId="1430" xr:uid="{00000000-0005-0000-0000-000097050000}"/>
    <cellStyle name="20% - Accent3 9 16" xfId="1431" xr:uid="{00000000-0005-0000-0000-000098050000}"/>
    <cellStyle name="20% - Accent3 9 17" xfId="1432" xr:uid="{00000000-0005-0000-0000-000099050000}"/>
    <cellStyle name="20% - Accent3 9 18" xfId="1433" xr:uid="{00000000-0005-0000-0000-00009A050000}"/>
    <cellStyle name="20% - Accent3 9 19" xfId="1434" xr:uid="{00000000-0005-0000-0000-00009B050000}"/>
    <cellStyle name="20% - Accent3 9 2" xfId="1435" xr:uid="{00000000-0005-0000-0000-00009C050000}"/>
    <cellStyle name="20% - Accent3 9 20" xfId="1436" xr:uid="{00000000-0005-0000-0000-00009D050000}"/>
    <cellStyle name="20% - Accent3 9 21" xfId="1437" xr:uid="{00000000-0005-0000-0000-00009E050000}"/>
    <cellStyle name="20% - Accent3 9 22" xfId="1438" xr:uid="{00000000-0005-0000-0000-00009F050000}"/>
    <cellStyle name="20% - Accent3 9 23" xfId="1439" xr:uid="{00000000-0005-0000-0000-0000A0050000}"/>
    <cellStyle name="20% - Accent3 9 24" xfId="1440" xr:uid="{00000000-0005-0000-0000-0000A1050000}"/>
    <cellStyle name="20% - Accent3 9 25" xfId="1441" xr:uid="{00000000-0005-0000-0000-0000A2050000}"/>
    <cellStyle name="20% - Accent3 9 26" xfId="1442" xr:uid="{00000000-0005-0000-0000-0000A3050000}"/>
    <cellStyle name="20% - Accent3 9 27" xfId="1443" xr:uid="{00000000-0005-0000-0000-0000A4050000}"/>
    <cellStyle name="20% - Accent3 9 28" xfId="1444" xr:uid="{00000000-0005-0000-0000-0000A5050000}"/>
    <cellStyle name="20% - Accent3 9 29" xfId="1445" xr:uid="{00000000-0005-0000-0000-0000A6050000}"/>
    <cellStyle name="20% - Accent3 9 3" xfId="1446" xr:uid="{00000000-0005-0000-0000-0000A7050000}"/>
    <cellStyle name="20% - Accent3 9 30" xfId="1447" xr:uid="{00000000-0005-0000-0000-0000A8050000}"/>
    <cellStyle name="20% - Accent3 9 31" xfId="1448" xr:uid="{00000000-0005-0000-0000-0000A9050000}"/>
    <cellStyle name="20% - Accent3 9 32" xfId="1449" xr:uid="{00000000-0005-0000-0000-0000AA050000}"/>
    <cellStyle name="20% - Accent3 9 33" xfId="1450" xr:uid="{00000000-0005-0000-0000-0000AB050000}"/>
    <cellStyle name="20% - Accent3 9 34" xfId="1451" xr:uid="{00000000-0005-0000-0000-0000AC050000}"/>
    <cellStyle name="20% - Accent3 9 35" xfId="1452" xr:uid="{00000000-0005-0000-0000-0000AD050000}"/>
    <cellStyle name="20% - Accent3 9 36" xfId="1453" xr:uid="{00000000-0005-0000-0000-0000AE050000}"/>
    <cellStyle name="20% - Accent3 9 37" xfId="1454" xr:uid="{00000000-0005-0000-0000-0000AF050000}"/>
    <cellStyle name="20% - Accent3 9 38" xfId="1455" xr:uid="{00000000-0005-0000-0000-0000B0050000}"/>
    <cellStyle name="20% - Accent3 9 39" xfId="1456" xr:uid="{00000000-0005-0000-0000-0000B1050000}"/>
    <cellStyle name="20% - Accent3 9 4" xfId="1457" xr:uid="{00000000-0005-0000-0000-0000B2050000}"/>
    <cellStyle name="20% - Accent3 9 40" xfId="1458" xr:uid="{00000000-0005-0000-0000-0000B3050000}"/>
    <cellStyle name="20% - Accent3 9 41" xfId="1459" xr:uid="{00000000-0005-0000-0000-0000B4050000}"/>
    <cellStyle name="20% - Accent3 9 5" xfId="1460" xr:uid="{00000000-0005-0000-0000-0000B5050000}"/>
    <cellStyle name="20% - Accent3 9 6" xfId="1461" xr:uid="{00000000-0005-0000-0000-0000B6050000}"/>
    <cellStyle name="20% - Accent3 9 7" xfId="1462" xr:uid="{00000000-0005-0000-0000-0000B7050000}"/>
    <cellStyle name="20% - Accent3 9 8" xfId="1463" xr:uid="{00000000-0005-0000-0000-0000B8050000}"/>
    <cellStyle name="20% - Accent3 9 9" xfId="1464" xr:uid="{00000000-0005-0000-0000-0000B9050000}"/>
    <cellStyle name="20% - Accent4 10" xfId="1465" xr:uid="{00000000-0005-0000-0000-0000BA050000}"/>
    <cellStyle name="20% - Accent4 10 10" xfId="1466" xr:uid="{00000000-0005-0000-0000-0000BB050000}"/>
    <cellStyle name="20% - Accent4 10 11" xfId="1467" xr:uid="{00000000-0005-0000-0000-0000BC050000}"/>
    <cellStyle name="20% - Accent4 10 12" xfId="1468" xr:uid="{00000000-0005-0000-0000-0000BD050000}"/>
    <cellStyle name="20% - Accent4 10 13" xfId="1469" xr:uid="{00000000-0005-0000-0000-0000BE050000}"/>
    <cellStyle name="20% - Accent4 10 14" xfId="1470" xr:uid="{00000000-0005-0000-0000-0000BF050000}"/>
    <cellStyle name="20% - Accent4 10 15" xfId="1471" xr:uid="{00000000-0005-0000-0000-0000C0050000}"/>
    <cellStyle name="20% - Accent4 10 16" xfId="1472" xr:uid="{00000000-0005-0000-0000-0000C1050000}"/>
    <cellStyle name="20% - Accent4 10 17" xfId="1473" xr:uid="{00000000-0005-0000-0000-0000C2050000}"/>
    <cellStyle name="20% - Accent4 10 18" xfId="1474" xr:uid="{00000000-0005-0000-0000-0000C3050000}"/>
    <cellStyle name="20% - Accent4 10 19" xfId="1475" xr:uid="{00000000-0005-0000-0000-0000C4050000}"/>
    <cellStyle name="20% - Accent4 10 2" xfId="1476" xr:uid="{00000000-0005-0000-0000-0000C5050000}"/>
    <cellStyle name="20% - Accent4 10 20" xfId="1477" xr:uid="{00000000-0005-0000-0000-0000C6050000}"/>
    <cellStyle name="20% - Accent4 10 21" xfId="1478" xr:uid="{00000000-0005-0000-0000-0000C7050000}"/>
    <cellStyle name="20% - Accent4 10 22" xfId="1479" xr:uid="{00000000-0005-0000-0000-0000C8050000}"/>
    <cellStyle name="20% - Accent4 10 23" xfId="1480" xr:uid="{00000000-0005-0000-0000-0000C9050000}"/>
    <cellStyle name="20% - Accent4 10 24" xfId="1481" xr:uid="{00000000-0005-0000-0000-0000CA050000}"/>
    <cellStyle name="20% - Accent4 10 25" xfId="1482" xr:uid="{00000000-0005-0000-0000-0000CB050000}"/>
    <cellStyle name="20% - Accent4 10 26" xfId="1483" xr:uid="{00000000-0005-0000-0000-0000CC050000}"/>
    <cellStyle name="20% - Accent4 10 27" xfId="1484" xr:uid="{00000000-0005-0000-0000-0000CD050000}"/>
    <cellStyle name="20% - Accent4 10 28" xfId="1485" xr:uid="{00000000-0005-0000-0000-0000CE050000}"/>
    <cellStyle name="20% - Accent4 10 29" xfId="1486" xr:uid="{00000000-0005-0000-0000-0000CF050000}"/>
    <cellStyle name="20% - Accent4 10 3" xfId="1487" xr:uid="{00000000-0005-0000-0000-0000D0050000}"/>
    <cellStyle name="20% - Accent4 10 30" xfId="1488" xr:uid="{00000000-0005-0000-0000-0000D1050000}"/>
    <cellStyle name="20% - Accent4 10 31" xfId="1489" xr:uid="{00000000-0005-0000-0000-0000D2050000}"/>
    <cellStyle name="20% - Accent4 10 32" xfId="1490" xr:uid="{00000000-0005-0000-0000-0000D3050000}"/>
    <cellStyle name="20% - Accent4 10 33" xfId="1491" xr:uid="{00000000-0005-0000-0000-0000D4050000}"/>
    <cellStyle name="20% - Accent4 10 34" xfId="1492" xr:uid="{00000000-0005-0000-0000-0000D5050000}"/>
    <cellStyle name="20% - Accent4 10 35" xfId="1493" xr:uid="{00000000-0005-0000-0000-0000D6050000}"/>
    <cellStyle name="20% - Accent4 10 36" xfId="1494" xr:uid="{00000000-0005-0000-0000-0000D7050000}"/>
    <cellStyle name="20% - Accent4 10 37" xfId="1495" xr:uid="{00000000-0005-0000-0000-0000D8050000}"/>
    <cellStyle name="20% - Accent4 10 38" xfId="1496" xr:uid="{00000000-0005-0000-0000-0000D9050000}"/>
    <cellStyle name="20% - Accent4 10 39" xfId="1497" xr:uid="{00000000-0005-0000-0000-0000DA050000}"/>
    <cellStyle name="20% - Accent4 10 4" xfId="1498" xr:uid="{00000000-0005-0000-0000-0000DB050000}"/>
    <cellStyle name="20% - Accent4 10 40" xfId="1499" xr:uid="{00000000-0005-0000-0000-0000DC050000}"/>
    <cellStyle name="20% - Accent4 10 41" xfId="1500" xr:uid="{00000000-0005-0000-0000-0000DD050000}"/>
    <cellStyle name="20% - Accent4 10 5" xfId="1501" xr:uid="{00000000-0005-0000-0000-0000DE050000}"/>
    <cellStyle name="20% - Accent4 10 6" xfId="1502" xr:uid="{00000000-0005-0000-0000-0000DF050000}"/>
    <cellStyle name="20% - Accent4 10 7" xfId="1503" xr:uid="{00000000-0005-0000-0000-0000E0050000}"/>
    <cellStyle name="20% - Accent4 10 8" xfId="1504" xr:uid="{00000000-0005-0000-0000-0000E1050000}"/>
    <cellStyle name="20% - Accent4 10 9" xfId="1505" xr:uid="{00000000-0005-0000-0000-0000E2050000}"/>
    <cellStyle name="20% - Accent4 11" xfId="1506" xr:uid="{00000000-0005-0000-0000-0000E3050000}"/>
    <cellStyle name="20% - Accent4 11 10" xfId="1507" xr:uid="{00000000-0005-0000-0000-0000E4050000}"/>
    <cellStyle name="20% - Accent4 11 11" xfId="1508" xr:uid="{00000000-0005-0000-0000-0000E5050000}"/>
    <cellStyle name="20% - Accent4 11 12" xfId="1509" xr:uid="{00000000-0005-0000-0000-0000E6050000}"/>
    <cellStyle name="20% - Accent4 11 13" xfId="1510" xr:uid="{00000000-0005-0000-0000-0000E7050000}"/>
    <cellStyle name="20% - Accent4 11 14" xfId="1511" xr:uid="{00000000-0005-0000-0000-0000E8050000}"/>
    <cellStyle name="20% - Accent4 11 15" xfId="1512" xr:uid="{00000000-0005-0000-0000-0000E9050000}"/>
    <cellStyle name="20% - Accent4 11 16" xfId="1513" xr:uid="{00000000-0005-0000-0000-0000EA050000}"/>
    <cellStyle name="20% - Accent4 11 17" xfId="1514" xr:uid="{00000000-0005-0000-0000-0000EB050000}"/>
    <cellStyle name="20% - Accent4 11 18" xfId="1515" xr:uid="{00000000-0005-0000-0000-0000EC050000}"/>
    <cellStyle name="20% - Accent4 11 19" xfId="1516" xr:uid="{00000000-0005-0000-0000-0000ED050000}"/>
    <cellStyle name="20% - Accent4 11 2" xfId="1517" xr:uid="{00000000-0005-0000-0000-0000EE050000}"/>
    <cellStyle name="20% - Accent4 11 20" xfId="1518" xr:uid="{00000000-0005-0000-0000-0000EF050000}"/>
    <cellStyle name="20% - Accent4 11 21" xfId="1519" xr:uid="{00000000-0005-0000-0000-0000F0050000}"/>
    <cellStyle name="20% - Accent4 11 22" xfId="1520" xr:uid="{00000000-0005-0000-0000-0000F1050000}"/>
    <cellStyle name="20% - Accent4 11 23" xfId="1521" xr:uid="{00000000-0005-0000-0000-0000F2050000}"/>
    <cellStyle name="20% - Accent4 11 24" xfId="1522" xr:uid="{00000000-0005-0000-0000-0000F3050000}"/>
    <cellStyle name="20% - Accent4 11 25" xfId="1523" xr:uid="{00000000-0005-0000-0000-0000F4050000}"/>
    <cellStyle name="20% - Accent4 11 26" xfId="1524" xr:uid="{00000000-0005-0000-0000-0000F5050000}"/>
    <cellStyle name="20% - Accent4 11 27" xfId="1525" xr:uid="{00000000-0005-0000-0000-0000F6050000}"/>
    <cellStyle name="20% - Accent4 11 28" xfId="1526" xr:uid="{00000000-0005-0000-0000-0000F7050000}"/>
    <cellStyle name="20% - Accent4 11 29" xfId="1527" xr:uid="{00000000-0005-0000-0000-0000F8050000}"/>
    <cellStyle name="20% - Accent4 11 3" xfId="1528" xr:uid="{00000000-0005-0000-0000-0000F9050000}"/>
    <cellStyle name="20% - Accent4 11 30" xfId="1529" xr:uid="{00000000-0005-0000-0000-0000FA050000}"/>
    <cellStyle name="20% - Accent4 11 31" xfId="1530" xr:uid="{00000000-0005-0000-0000-0000FB050000}"/>
    <cellStyle name="20% - Accent4 11 32" xfId="1531" xr:uid="{00000000-0005-0000-0000-0000FC050000}"/>
    <cellStyle name="20% - Accent4 11 33" xfId="1532" xr:uid="{00000000-0005-0000-0000-0000FD050000}"/>
    <cellStyle name="20% - Accent4 11 34" xfId="1533" xr:uid="{00000000-0005-0000-0000-0000FE050000}"/>
    <cellStyle name="20% - Accent4 11 35" xfId="1534" xr:uid="{00000000-0005-0000-0000-0000FF050000}"/>
    <cellStyle name="20% - Accent4 11 36" xfId="1535" xr:uid="{00000000-0005-0000-0000-000000060000}"/>
    <cellStyle name="20% - Accent4 11 37" xfId="1536" xr:uid="{00000000-0005-0000-0000-000001060000}"/>
    <cellStyle name="20% - Accent4 11 38" xfId="1537" xr:uid="{00000000-0005-0000-0000-000002060000}"/>
    <cellStyle name="20% - Accent4 11 39" xfId="1538" xr:uid="{00000000-0005-0000-0000-000003060000}"/>
    <cellStyle name="20% - Accent4 11 4" xfId="1539" xr:uid="{00000000-0005-0000-0000-000004060000}"/>
    <cellStyle name="20% - Accent4 11 40" xfId="1540" xr:uid="{00000000-0005-0000-0000-000005060000}"/>
    <cellStyle name="20% - Accent4 11 41" xfId="1541" xr:uid="{00000000-0005-0000-0000-000006060000}"/>
    <cellStyle name="20% - Accent4 11 5" xfId="1542" xr:uid="{00000000-0005-0000-0000-000007060000}"/>
    <cellStyle name="20% - Accent4 11 6" xfId="1543" xr:uid="{00000000-0005-0000-0000-000008060000}"/>
    <cellStyle name="20% - Accent4 11 7" xfId="1544" xr:uid="{00000000-0005-0000-0000-000009060000}"/>
    <cellStyle name="20% - Accent4 11 8" xfId="1545" xr:uid="{00000000-0005-0000-0000-00000A060000}"/>
    <cellStyle name="20% - Accent4 11 9" xfId="1546" xr:uid="{00000000-0005-0000-0000-00000B060000}"/>
    <cellStyle name="20% - Accent4 12" xfId="1547" xr:uid="{00000000-0005-0000-0000-00000C060000}"/>
    <cellStyle name="20% - Accent4 12 10" xfId="1548" xr:uid="{00000000-0005-0000-0000-00000D060000}"/>
    <cellStyle name="20% - Accent4 12 11" xfId="1549" xr:uid="{00000000-0005-0000-0000-00000E060000}"/>
    <cellStyle name="20% - Accent4 12 12" xfId="1550" xr:uid="{00000000-0005-0000-0000-00000F060000}"/>
    <cellStyle name="20% - Accent4 12 13" xfId="1551" xr:uid="{00000000-0005-0000-0000-000010060000}"/>
    <cellStyle name="20% - Accent4 12 14" xfId="1552" xr:uid="{00000000-0005-0000-0000-000011060000}"/>
    <cellStyle name="20% - Accent4 12 15" xfId="1553" xr:uid="{00000000-0005-0000-0000-000012060000}"/>
    <cellStyle name="20% - Accent4 12 16" xfId="1554" xr:uid="{00000000-0005-0000-0000-000013060000}"/>
    <cellStyle name="20% - Accent4 12 17" xfId="1555" xr:uid="{00000000-0005-0000-0000-000014060000}"/>
    <cellStyle name="20% - Accent4 12 18" xfId="1556" xr:uid="{00000000-0005-0000-0000-000015060000}"/>
    <cellStyle name="20% - Accent4 12 19" xfId="1557" xr:uid="{00000000-0005-0000-0000-000016060000}"/>
    <cellStyle name="20% - Accent4 12 2" xfId="1558" xr:uid="{00000000-0005-0000-0000-000017060000}"/>
    <cellStyle name="20% - Accent4 12 20" xfId="1559" xr:uid="{00000000-0005-0000-0000-000018060000}"/>
    <cellStyle name="20% - Accent4 12 21" xfId="1560" xr:uid="{00000000-0005-0000-0000-000019060000}"/>
    <cellStyle name="20% - Accent4 12 22" xfId="1561" xr:uid="{00000000-0005-0000-0000-00001A060000}"/>
    <cellStyle name="20% - Accent4 12 23" xfId="1562" xr:uid="{00000000-0005-0000-0000-00001B060000}"/>
    <cellStyle name="20% - Accent4 12 24" xfId="1563" xr:uid="{00000000-0005-0000-0000-00001C060000}"/>
    <cellStyle name="20% - Accent4 12 25" xfId="1564" xr:uid="{00000000-0005-0000-0000-00001D060000}"/>
    <cellStyle name="20% - Accent4 12 26" xfId="1565" xr:uid="{00000000-0005-0000-0000-00001E060000}"/>
    <cellStyle name="20% - Accent4 12 27" xfId="1566" xr:uid="{00000000-0005-0000-0000-00001F060000}"/>
    <cellStyle name="20% - Accent4 12 28" xfId="1567" xr:uid="{00000000-0005-0000-0000-000020060000}"/>
    <cellStyle name="20% - Accent4 12 29" xfId="1568" xr:uid="{00000000-0005-0000-0000-000021060000}"/>
    <cellStyle name="20% - Accent4 12 3" xfId="1569" xr:uid="{00000000-0005-0000-0000-000022060000}"/>
    <cellStyle name="20% - Accent4 12 30" xfId="1570" xr:uid="{00000000-0005-0000-0000-000023060000}"/>
    <cellStyle name="20% - Accent4 12 31" xfId="1571" xr:uid="{00000000-0005-0000-0000-000024060000}"/>
    <cellStyle name="20% - Accent4 12 32" xfId="1572" xr:uid="{00000000-0005-0000-0000-000025060000}"/>
    <cellStyle name="20% - Accent4 12 33" xfId="1573" xr:uid="{00000000-0005-0000-0000-000026060000}"/>
    <cellStyle name="20% - Accent4 12 34" xfId="1574" xr:uid="{00000000-0005-0000-0000-000027060000}"/>
    <cellStyle name="20% - Accent4 12 35" xfId="1575" xr:uid="{00000000-0005-0000-0000-000028060000}"/>
    <cellStyle name="20% - Accent4 12 36" xfId="1576" xr:uid="{00000000-0005-0000-0000-000029060000}"/>
    <cellStyle name="20% - Accent4 12 37" xfId="1577" xr:uid="{00000000-0005-0000-0000-00002A060000}"/>
    <cellStyle name="20% - Accent4 12 38" xfId="1578" xr:uid="{00000000-0005-0000-0000-00002B060000}"/>
    <cellStyle name="20% - Accent4 12 39" xfId="1579" xr:uid="{00000000-0005-0000-0000-00002C060000}"/>
    <cellStyle name="20% - Accent4 12 4" xfId="1580" xr:uid="{00000000-0005-0000-0000-00002D060000}"/>
    <cellStyle name="20% - Accent4 12 40" xfId="1581" xr:uid="{00000000-0005-0000-0000-00002E060000}"/>
    <cellStyle name="20% - Accent4 12 41" xfId="1582" xr:uid="{00000000-0005-0000-0000-00002F060000}"/>
    <cellStyle name="20% - Accent4 12 5" xfId="1583" xr:uid="{00000000-0005-0000-0000-000030060000}"/>
    <cellStyle name="20% - Accent4 12 6" xfId="1584" xr:uid="{00000000-0005-0000-0000-000031060000}"/>
    <cellStyle name="20% - Accent4 12 7" xfId="1585" xr:uid="{00000000-0005-0000-0000-000032060000}"/>
    <cellStyle name="20% - Accent4 12 8" xfId="1586" xr:uid="{00000000-0005-0000-0000-000033060000}"/>
    <cellStyle name="20% - Accent4 12 9" xfId="1587" xr:uid="{00000000-0005-0000-0000-000034060000}"/>
    <cellStyle name="20% - Accent4 13" xfId="1588" xr:uid="{00000000-0005-0000-0000-000035060000}"/>
    <cellStyle name="20% - Accent4 14" xfId="1589" xr:uid="{00000000-0005-0000-0000-000036060000}"/>
    <cellStyle name="20% - Accent4 14 2" xfId="1590" xr:uid="{00000000-0005-0000-0000-000037060000}"/>
    <cellStyle name="20% - Accent4 15" xfId="1591" xr:uid="{00000000-0005-0000-0000-000038060000}"/>
    <cellStyle name="20% - Accent4 16" xfId="1592" xr:uid="{00000000-0005-0000-0000-000039060000}"/>
    <cellStyle name="20% - Accent4 17" xfId="4150" xr:uid="{00000000-0005-0000-0000-00003A060000}"/>
    <cellStyle name="20% - Accent4 2" xfId="1593" xr:uid="{00000000-0005-0000-0000-00003B060000}"/>
    <cellStyle name="20% - Accent4 2 10" xfId="1594" xr:uid="{00000000-0005-0000-0000-00003C060000}"/>
    <cellStyle name="20% - Accent4 2 11" xfId="1595" xr:uid="{00000000-0005-0000-0000-00003D060000}"/>
    <cellStyle name="20% - Accent4 2 12" xfId="1596" xr:uid="{00000000-0005-0000-0000-00003E060000}"/>
    <cellStyle name="20% - Accent4 2 13" xfId="1597" xr:uid="{00000000-0005-0000-0000-00003F060000}"/>
    <cellStyle name="20% - Accent4 2 14" xfId="1598" xr:uid="{00000000-0005-0000-0000-000040060000}"/>
    <cellStyle name="20% - Accent4 2 15" xfId="1599" xr:uid="{00000000-0005-0000-0000-000041060000}"/>
    <cellStyle name="20% - Accent4 2 16" xfId="1600" xr:uid="{00000000-0005-0000-0000-000042060000}"/>
    <cellStyle name="20% - Accent4 2 17" xfId="1601" xr:uid="{00000000-0005-0000-0000-000043060000}"/>
    <cellStyle name="20% - Accent4 2 18" xfId="1602" xr:uid="{00000000-0005-0000-0000-000044060000}"/>
    <cellStyle name="20% - Accent4 2 19" xfId="1603" xr:uid="{00000000-0005-0000-0000-000045060000}"/>
    <cellStyle name="20% - Accent4 2 2" xfId="1604" xr:uid="{00000000-0005-0000-0000-000046060000}"/>
    <cellStyle name="20% - Accent4 2 2 2" xfId="1605" xr:uid="{00000000-0005-0000-0000-000047060000}"/>
    <cellStyle name="20% - Accent4 2 2 2 2" xfId="1606" xr:uid="{00000000-0005-0000-0000-000048060000}"/>
    <cellStyle name="20% - Accent4 2 2 3" xfId="1607" xr:uid="{00000000-0005-0000-0000-000049060000}"/>
    <cellStyle name="20% - Accent4 2 2 4" xfId="1608" xr:uid="{00000000-0005-0000-0000-00004A060000}"/>
    <cellStyle name="20% - Accent4 2 2 5" xfId="1609" xr:uid="{00000000-0005-0000-0000-00004B060000}"/>
    <cellStyle name="20% - Accent4 2 20" xfId="1610" xr:uid="{00000000-0005-0000-0000-00004C060000}"/>
    <cellStyle name="20% - Accent4 2 21" xfId="1611" xr:uid="{00000000-0005-0000-0000-00004D060000}"/>
    <cellStyle name="20% - Accent4 2 22" xfId="1612" xr:uid="{00000000-0005-0000-0000-00004E060000}"/>
    <cellStyle name="20% - Accent4 2 23" xfId="1613" xr:uid="{00000000-0005-0000-0000-00004F060000}"/>
    <cellStyle name="20% - Accent4 2 24" xfId="1614" xr:uid="{00000000-0005-0000-0000-000050060000}"/>
    <cellStyle name="20% - Accent4 2 25" xfId="1615" xr:uid="{00000000-0005-0000-0000-000051060000}"/>
    <cellStyle name="20% - Accent4 2 26" xfId="1616" xr:uid="{00000000-0005-0000-0000-000052060000}"/>
    <cellStyle name="20% - Accent4 2 27" xfId="1617" xr:uid="{00000000-0005-0000-0000-000053060000}"/>
    <cellStyle name="20% - Accent4 2 28" xfId="1618" xr:uid="{00000000-0005-0000-0000-000054060000}"/>
    <cellStyle name="20% - Accent4 2 29" xfId="1619" xr:uid="{00000000-0005-0000-0000-000055060000}"/>
    <cellStyle name="20% - Accent4 2 3" xfId="1620" xr:uid="{00000000-0005-0000-0000-000056060000}"/>
    <cellStyle name="20% - Accent4 2 3 2" xfId="1621" xr:uid="{00000000-0005-0000-0000-000057060000}"/>
    <cellStyle name="20% - Accent4 2 3 3" xfId="1622" xr:uid="{00000000-0005-0000-0000-000058060000}"/>
    <cellStyle name="20% - Accent4 2 3 4" xfId="1623" xr:uid="{00000000-0005-0000-0000-000059060000}"/>
    <cellStyle name="20% - Accent4 2 3 5" xfId="1624" xr:uid="{00000000-0005-0000-0000-00005A060000}"/>
    <cellStyle name="20% - Accent4 2 3 6" xfId="1625" xr:uid="{00000000-0005-0000-0000-00005B060000}"/>
    <cellStyle name="20% - Accent4 2 30" xfId="1626" xr:uid="{00000000-0005-0000-0000-00005C060000}"/>
    <cellStyle name="20% - Accent4 2 31" xfId="1627" xr:uid="{00000000-0005-0000-0000-00005D060000}"/>
    <cellStyle name="20% - Accent4 2 32" xfId="1628" xr:uid="{00000000-0005-0000-0000-00005E060000}"/>
    <cellStyle name="20% - Accent4 2 33" xfId="1629" xr:uid="{00000000-0005-0000-0000-00005F060000}"/>
    <cellStyle name="20% - Accent4 2 34" xfId="1630" xr:uid="{00000000-0005-0000-0000-000060060000}"/>
    <cellStyle name="20% - Accent4 2 35" xfId="1631" xr:uid="{00000000-0005-0000-0000-000061060000}"/>
    <cellStyle name="20% - Accent4 2 36" xfId="1632" xr:uid="{00000000-0005-0000-0000-000062060000}"/>
    <cellStyle name="20% - Accent4 2 37" xfId="1633" xr:uid="{00000000-0005-0000-0000-000063060000}"/>
    <cellStyle name="20% - Accent4 2 38" xfId="1634" xr:uid="{00000000-0005-0000-0000-000064060000}"/>
    <cellStyle name="20% - Accent4 2 39" xfId="1635" xr:uid="{00000000-0005-0000-0000-000065060000}"/>
    <cellStyle name="20% - Accent4 2 4" xfId="1636" xr:uid="{00000000-0005-0000-0000-000066060000}"/>
    <cellStyle name="20% - Accent4 2 40" xfId="1637" xr:uid="{00000000-0005-0000-0000-000067060000}"/>
    <cellStyle name="20% - Accent4 2 41" xfId="1638" xr:uid="{00000000-0005-0000-0000-000068060000}"/>
    <cellStyle name="20% - Accent4 2 42" xfId="1639" xr:uid="{00000000-0005-0000-0000-000069060000}"/>
    <cellStyle name="20% - Accent4 2 43" xfId="1640" xr:uid="{00000000-0005-0000-0000-00006A060000}"/>
    <cellStyle name="20% - Accent4 2 44" xfId="1641" xr:uid="{00000000-0005-0000-0000-00006B060000}"/>
    <cellStyle name="20% - Accent4 2 45" xfId="1642" xr:uid="{00000000-0005-0000-0000-00006C060000}"/>
    <cellStyle name="20% - Accent4 2 5" xfId="1643" xr:uid="{00000000-0005-0000-0000-00006D060000}"/>
    <cellStyle name="20% - Accent4 2 6" xfId="1644" xr:uid="{00000000-0005-0000-0000-00006E060000}"/>
    <cellStyle name="20% - Accent4 2 7" xfId="1645" xr:uid="{00000000-0005-0000-0000-00006F060000}"/>
    <cellStyle name="20% - Accent4 2 8" xfId="1646" xr:uid="{00000000-0005-0000-0000-000070060000}"/>
    <cellStyle name="20% - Accent4 2 9" xfId="1647" xr:uid="{00000000-0005-0000-0000-000071060000}"/>
    <cellStyle name="20% - Accent4 3" xfId="1648" xr:uid="{00000000-0005-0000-0000-000072060000}"/>
    <cellStyle name="20% - Accent4 3 10" xfId="1649" xr:uid="{00000000-0005-0000-0000-000073060000}"/>
    <cellStyle name="20% - Accent4 3 11" xfId="1650" xr:uid="{00000000-0005-0000-0000-000074060000}"/>
    <cellStyle name="20% - Accent4 3 12" xfId="1651" xr:uid="{00000000-0005-0000-0000-000075060000}"/>
    <cellStyle name="20% - Accent4 3 13" xfId="1652" xr:uid="{00000000-0005-0000-0000-000076060000}"/>
    <cellStyle name="20% - Accent4 3 14" xfId="1653" xr:uid="{00000000-0005-0000-0000-000077060000}"/>
    <cellStyle name="20% - Accent4 3 15" xfId="1654" xr:uid="{00000000-0005-0000-0000-000078060000}"/>
    <cellStyle name="20% - Accent4 3 16" xfId="1655" xr:uid="{00000000-0005-0000-0000-000079060000}"/>
    <cellStyle name="20% - Accent4 3 17" xfId="1656" xr:uid="{00000000-0005-0000-0000-00007A060000}"/>
    <cellStyle name="20% - Accent4 3 18" xfId="1657" xr:uid="{00000000-0005-0000-0000-00007B060000}"/>
    <cellStyle name="20% - Accent4 3 19" xfId="1658" xr:uid="{00000000-0005-0000-0000-00007C060000}"/>
    <cellStyle name="20% - Accent4 3 2" xfId="1659" xr:uid="{00000000-0005-0000-0000-00007D060000}"/>
    <cellStyle name="20% - Accent4 3 20" xfId="1660" xr:uid="{00000000-0005-0000-0000-00007E060000}"/>
    <cellStyle name="20% - Accent4 3 21" xfId="1661" xr:uid="{00000000-0005-0000-0000-00007F060000}"/>
    <cellStyle name="20% - Accent4 3 22" xfId="1662" xr:uid="{00000000-0005-0000-0000-000080060000}"/>
    <cellStyle name="20% - Accent4 3 23" xfId="1663" xr:uid="{00000000-0005-0000-0000-000081060000}"/>
    <cellStyle name="20% - Accent4 3 24" xfId="1664" xr:uid="{00000000-0005-0000-0000-000082060000}"/>
    <cellStyle name="20% - Accent4 3 25" xfId="1665" xr:uid="{00000000-0005-0000-0000-000083060000}"/>
    <cellStyle name="20% - Accent4 3 26" xfId="1666" xr:uid="{00000000-0005-0000-0000-000084060000}"/>
    <cellStyle name="20% - Accent4 3 27" xfId="1667" xr:uid="{00000000-0005-0000-0000-000085060000}"/>
    <cellStyle name="20% - Accent4 3 28" xfId="1668" xr:uid="{00000000-0005-0000-0000-000086060000}"/>
    <cellStyle name="20% - Accent4 3 29" xfId="1669" xr:uid="{00000000-0005-0000-0000-000087060000}"/>
    <cellStyle name="20% - Accent4 3 3" xfId="1670" xr:uid="{00000000-0005-0000-0000-000088060000}"/>
    <cellStyle name="20% - Accent4 3 30" xfId="1671" xr:uid="{00000000-0005-0000-0000-000089060000}"/>
    <cellStyle name="20% - Accent4 3 31" xfId="1672" xr:uid="{00000000-0005-0000-0000-00008A060000}"/>
    <cellStyle name="20% - Accent4 3 32" xfId="1673" xr:uid="{00000000-0005-0000-0000-00008B060000}"/>
    <cellStyle name="20% - Accent4 3 33" xfId="1674" xr:uid="{00000000-0005-0000-0000-00008C060000}"/>
    <cellStyle name="20% - Accent4 3 34" xfId="1675" xr:uid="{00000000-0005-0000-0000-00008D060000}"/>
    <cellStyle name="20% - Accent4 3 35" xfId="1676" xr:uid="{00000000-0005-0000-0000-00008E060000}"/>
    <cellStyle name="20% - Accent4 3 36" xfId="1677" xr:uid="{00000000-0005-0000-0000-00008F060000}"/>
    <cellStyle name="20% - Accent4 3 37" xfId="1678" xr:uid="{00000000-0005-0000-0000-000090060000}"/>
    <cellStyle name="20% - Accent4 3 38" xfId="1679" xr:uid="{00000000-0005-0000-0000-000091060000}"/>
    <cellStyle name="20% - Accent4 3 39" xfId="1680" xr:uid="{00000000-0005-0000-0000-000092060000}"/>
    <cellStyle name="20% - Accent4 3 4" xfId="1681" xr:uid="{00000000-0005-0000-0000-000093060000}"/>
    <cellStyle name="20% - Accent4 3 40" xfId="1682" xr:uid="{00000000-0005-0000-0000-000094060000}"/>
    <cellStyle name="20% - Accent4 3 41" xfId="1683" xr:uid="{00000000-0005-0000-0000-000095060000}"/>
    <cellStyle name="20% - Accent4 3 42" xfId="1684" xr:uid="{00000000-0005-0000-0000-000096060000}"/>
    <cellStyle name="20% - Accent4 3 43" xfId="1685" xr:uid="{00000000-0005-0000-0000-000097060000}"/>
    <cellStyle name="20% - Accent4 3 44" xfId="1686" xr:uid="{00000000-0005-0000-0000-000098060000}"/>
    <cellStyle name="20% - Accent4 3 45" xfId="1687" xr:uid="{00000000-0005-0000-0000-000099060000}"/>
    <cellStyle name="20% - Accent4 3 5" xfId="1688" xr:uid="{00000000-0005-0000-0000-00009A060000}"/>
    <cellStyle name="20% - Accent4 3 6" xfId="1689" xr:uid="{00000000-0005-0000-0000-00009B060000}"/>
    <cellStyle name="20% - Accent4 3 7" xfId="1690" xr:uid="{00000000-0005-0000-0000-00009C060000}"/>
    <cellStyle name="20% - Accent4 3 8" xfId="1691" xr:uid="{00000000-0005-0000-0000-00009D060000}"/>
    <cellStyle name="20% - Accent4 3 9" xfId="1692" xr:uid="{00000000-0005-0000-0000-00009E060000}"/>
    <cellStyle name="20% - Accent4 4" xfId="1693" xr:uid="{00000000-0005-0000-0000-00009F060000}"/>
    <cellStyle name="20% - Accent4 4 10" xfId="1694" xr:uid="{00000000-0005-0000-0000-0000A0060000}"/>
    <cellStyle name="20% - Accent4 4 11" xfId="1695" xr:uid="{00000000-0005-0000-0000-0000A1060000}"/>
    <cellStyle name="20% - Accent4 4 12" xfId="1696" xr:uid="{00000000-0005-0000-0000-0000A2060000}"/>
    <cellStyle name="20% - Accent4 4 13" xfId="1697" xr:uid="{00000000-0005-0000-0000-0000A3060000}"/>
    <cellStyle name="20% - Accent4 4 14" xfId="1698" xr:uid="{00000000-0005-0000-0000-0000A4060000}"/>
    <cellStyle name="20% - Accent4 4 15" xfId="1699" xr:uid="{00000000-0005-0000-0000-0000A5060000}"/>
    <cellStyle name="20% - Accent4 4 16" xfId="1700" xr:uid="{00000000-0005-0000-0000-0000A6060000}"/>
    <cellStyle name="20% - Accent4 4 17" xfId="1701" xr:uid="{00000000-0005-0000-0000-0000A7060000}"/>
    <cellStyle name="20% - Accent4 4 18" xfId="1702" xr:uid="{00000000-0005-0000-0000-0000A8060000}"/>
    <cellStyle name="20% - Accent4 4 19" xfId="1703" xr:uid="{00000000-0005-0000-0000-0000A9060000}"/>
    <cellStyle name="20% - Accent4 4 2" xfId="1704" xr:uid="{00000000-0005-0000-0000-0000AA060000}"/>
    <cellStyle name="20% - Accent4 4 20" xfId="1705" xr:uid="{00000000-0005-0000-0000-0000AB060000}"/>
    <cellStyle name="20% - Accent4 4 21" xfId="1706" xr:uid="{00000000-0005-0000-0000-0000AC060000}"/>
    <cellStyle name="20% - Accent4 4 22" xfId="1707" xr:uid="{00000000-0005-0000-0000-0000AD060000}"/>
    <cellStyle name="20% - Accent4 4 23" xfId="1708" xr:uid="{00000000-0005-0000-0000-0000AE060000}"/>
    <cellStyle name="20% - Accent4 4 24" xfId="1709" xr:uid="{00000000-0005-0000-0000-0000AF060000}"/>
    <cellStyle name="20% - Accent4 4 25" xfId="1710" xr:uid="{00000000-0005-0000-0000-0000B0060000}"/>
    <cellStyle name="20% - Accent4 4 26" xfId="1711" xr:uid="{00000000-0005-0000-0000-0000B1060000}"/>
    <cellStyle name="20% - Accent4 4 27" xfId="1712" xr:uid="{00000000-0005-0000-0000-0000B2060000}"/>
    <cellStyle name="20% - Accent4 4 28" xfId="1713" xr:uid="{00000000-0005-0000-0000-0000B3060000}"/>
    <cellStyle name="20% - Accent4 4 29" xfId="1714" xr:uid="{00000000-0005-0000-0000-0000B4060000}"/>
    <cellStyle name="20% - Accent4 4 3" xfId="1715" xr:uid="{00000000-0005-0000-0000-0000B5060000}"/>
    <cellStyle name="20% - Accent4 4 30" xfId="1716" xr:uid="{00000000-0005-0000-0000-0000B6060000}"/>
    <cellStyle name="20% - Accent4 4 31" xfId="1717" xr:uid="{00000000-0005-0000-0000-0000B7060000}"/>
    <cellStyle name="20% - Accent4 4 32" xfId="1718" xr:uid="{00000000-0005-0000-0000-0000B8060000}"/>
    <cellStyle name="20% - Accent4 4 33" xfId="1719" xr:uid="{00000000-0005-0000-0000-0000B9060000}"/>
    <cellStyle name="20% - Accent4 4 34" xfId="1720" xr:uid="{00000000-0005-0000-0000-0000BA060000}"/>
    <cellStyle name="20% - Accent4 4 35" xfId="1721" xr:uid="{00000000-0005-0000-0000-0000BB060000}"/>
    <cellStyle name="20% - Accent4 4 36" xfId="1722" xr:uid="{00000000-0005-0000-0000-0000BC060000}"/>
    <cellStyle name="20% - Accent4 4 37" xfId="1723" xr:uid="{00000000-0005-0000-0000-0000BD060000}"/>
    <cellStyle name="20% - Accent4 4 38" xfId="1724" xr:uid="{00000000-0005-0000-0000-0000BE060000}"/>
    <cellStyle name="20% - Accent4 4 39" xfId="1725" xr:uid="{00000000-0005-0000-0000-0000BF060000}"/>
    <cellStyle name="20% - Accent4 4 4" xfId="1726" xr:uid="{00000000-0005-0000-0000-0000C0060000}"/>
    <cellStyle name="20% - Accent4 4 40" xfId="1727" xr:uid="{00000000-0005-0000-0000-0000C1060000}"/>
    <cellStyle name="20% - Accent4 4 41" xfId="1728" xr:uid="{00000000-0005-0000-0000-0000C2060000}"/>
    <cellStyle name="20% - Accent4 4 5" xfId="1729" xr:uid="{00000000-0005-0000-0000-0000C3060000}"/>
    <cellStyle name="20% - Accent4 4 6" xfId="1730" xr:uid="{00000000-0005-0000-0000-0000C4060000}"/>
    <cellStyle name="20% - Accent4 4 7" xfId="1731" xr:uid="{00000000-0005-0000-0000-0000C5060000}"/>
    <cellStyle name="20% - Accent4 4 8" xfId="1732" xr:uid="{00000000-0005-0000-0000-0000C6060000}"/>
    <cellStyle name="20% - Accent4 4 9" xfId="1733" xr:uid="{00000000-0005-0000-0000-0000C7060000}"/>
    <cellStyle name="20% - Accent4 5" xfId="1734" xr:uid="{00000000-0005-0000-0000-0000C8060000}"/>
    <cellStyle name="20% - Accent4 5 10" xfId="1735" xr:uid="{00000000-0005-0000-0000-0000C9060000}"/>
    <cellStyle name="20% - Accent4 5 11" xfId="1736" xr:uid="{00000000-0005-0000-0000-0000CA060000}"/>
    <cellStyle name="20% - Accent4 5 12" xfId="1737" xr:uid="{00000000-0005-0000-0000-0000CB060000}"/>
    <cellStyle name="20% - Accent4 5 13" xfId="1738" xr:uid="{00000000-0005-0000-0000-0000CC060000}"/>
    <cellStyle name="20% - Accent4 5 14" xfId="1739" xr:uid="{00000000-0005-0000-0000-0000CD060000}"/>
    <cellStyle name="20% - Accent4 5 15" xfId="1740" xr:uid="{00000000-0005-0000-0000-0000CE060000}"/>
    <cellStyle name="20% - Accent4 5 16" xfId="1741" xr:uid="{00000000-0005-0000-0000-0000CF060000}"/>
    <cellStyle name="20% - Accent4 5 17" xfId="1742" xr:uid="{00000000-0005-0000-0000-0000D0060000}"/>
    <cellStyle name="20% - Accent4 5 18" xfId="1743" xr:uid="{00000000-0005-0000-0000-0000D1060000}"/>
    <cellStyle name="20% - Accent4 5 19" xfId="1744" xr:uid="{00000000-0005-0000-0000-0000D2060000}"/>
    <cellStyle name="20% - Accent4 5 2" xfId="1745" xr:uid="{00000000-0005-0000-0000-0000D3060000}"/>
    <cellStyle name="20% - Accent4 5 20" xfId="1746" xr:uid="{00000000-0005-0000-0000-0000D4060000}"/>
    <cellStyle name="20% - Accent4 5 21" xfId="1747" xr:uid="{00000000-0005-0000-0000-0000D5060000}"/>
    <cellStyle name="20% - Accent4 5 22" xfId="1748" xr:uid="{00000000-0005-0000-0000-0000D6060000}"/>
    <cellStyle name="20% - Accent4 5 23" xfId="1749" xr:uid="{00000000-0005-0000-0000-0000D7060000}"/>
    <cellStyle name="20% - Accent4 5 24" xfId="1750" xr:uid="{00000000-0005-0000-0000-0000D8060000}"/>
    <cellStyle name="20% - Accent4 5 25" xfId="1751" xr:uid="{00000000-0005-0000-0000-0000D9060000}"/>
    <cellStyle name="20% - Accent4 5 26" xfId="1752" xr:uid="{00000000-0005-0000-0000-0000DA060000}"/>
    <cellStyle name="20% - Accent4 5 27" xfId="1753" xr:uid="{00000000-0005-0000-0000-0000DB060000}"/>
    <cellStyle name="20% - Accent4 5 28" xfId="1754" xr:uid="{00000000-0005-0000-0000-0000DC060000}"/>
    <cellStyle name="20% - Accent4 5 29" xfId="1755" xr:uid="{00000000-0005-0000-0000-0000DD060000}"/>
    <cellStyle name="20% - Accent4 5 3" xfId="1756" xr:uid="{00000000-0005-0000-0000-0000DE060000}"/>
    <cellStyle name="20% - Accent4 5 30" xfId="1757" xr:uid="{00000000-0005-0000-0000-0000DF060000}"/>
    <cellStyle name="20% - Accent4 5 31" xfId="1758" xr:uid="{00000000-0005-0000-0000-0000E0060000}"/>
    <cellStyle name="20% - Accent4 5 32" xfId="1759" xr:uid="{00000000-0005-0000-0000-0000E1060000}"/>
    <cellStyle name="20% - Accent4 5 33" xfId="1760" xr:uid="{00000000-0005-0000-0000-0000E2060000}"/>
    <cellStyle name="20% - Accent4 5 34" xfId="1761" xr:uid="{00000000-0005-0000-0000-0000E3060000}"/>
    <cellStyle name="20% - Accent4 5 35" xfId="1762" xr:uid="{00000000-0005-0000-0000-0000E4060000}"/>
    <cellStyle name="20% - Accent4 5 36" xfId="1763" xr:uid="{00000000-0005-0000-0000-0000E5060000}"/>
    <cellStyle name="20% - Accent4 5 37" xfId="1764" xr:uid="{00000000-0005-0000-0000-0000E6060000}"/>
    <cellStyle name="20% - Accent4 5 38" xfId="1765" xr:uid="{00000000-0005-0000-0000-0000E7060000}"/>
    <cellStyle name="20% - Accent4 5 39" xfId="1766" xr:uid="{00000000-0005-0000-0000-0000E8060000}"/>
    <cellStyle name="20% - Accent4 5 4" xfId="1767" xr:uid="{00000000-0005-0000-0000-0000E9060000}"/>
    <cellStyle name="20% - Accent4 5 40" xfId="1768" xr:uid="{00000000-0005-0000-0000-0000EA060000}"/>
    <cellStyle name="20% - Accent4 5 41" xfId="1769" xr:uid="{00000000-0005-0000-0000-0000EB060000}"/>
    <cellStyle name="20% - Accent4 5 5" xfId="1770" xr:uid="{00000000-0005-0000-0000-0000EC060000}"/>
    <cellStyle name="20% - Accent4 5 6" xfId="1771" xr:uid="{00000000-0005-0000-0000-0000ED060000}"/>
    <cellStyle name="20% - Accent4 5 7" xfId="1772" xr:uid="{00000000-0005-0000-0000-0000EE060000}"/>
    <cellStyle name="20% - Accent4 5 8" xfId="1773" xr:uid="{00000000-0005-0000-0000-0000EF060000}"/>
    <cellStyle name="20% - Accent4 5 9" xfId="1774" xr:uid="{00000000-0005-0000-0000-0000F0060000}"/>
    <cellStyle name="20% - Accent4 6" xfId="1775" xr:uid="{00000000-0005-0000-0000-0000F1060000}"/>
    <cellStyle name="20% - Accent4 6 10" xfId="1776" xr:uid="{00000000-0005-0000-0000-0000F2060000}"/>
    <cellStyle name="20% - Accent4 6 11" xfId="1777" xr:uid="{00000000-0005-0000-0000-0000F3060000}"/>
    <cellStyle name="20% - Accent4 6 12" xfId="1778" xr:uid="{00000000-0005-0000-0000-0000F4060000}"/>
    <cellStyle name="20% - Accent4 6 13" xfId="1779" xr:uid="{00000000-0005-0000-0000-0000F5060000}"/>
    <cellStyle name="20% - Accent4 6 14" xfId="1780" xr:uid="{00000000-0005-0000-0000-0000F6060000}"/>
    <cellStyle name="20% - Accent4 6 15" xfId="1781" xr:uid="{00000000-0005-0000-0000-0000F7060000}"/>
    <cellStyle name="20% - Accent4 6 16" xfId="1782" xr:uid="{00000000-0005-0000-0000-0000F8060000}"/>
    <cellStyle name="20% - Accent4 6 17" xfId="1783" xr:uid="{00000000-0005-0000-0000-0000F9060000}"/>
    <cellStyle name="20% - Accent4 6 18" xfId="1784" xr:uid="{00000000-0005-0000-0000-0000FA060000}"/>
    <cellStyle name="20% - Accent4 6 19" xfId="1785" xr:uid="{00000000-0005-0000-0000-0000FB060000}"/>
    <cellStyle name="20% - Accent4 6 2" xfId="1786" xr:uid="{00000000-0005-0000-0000-0000FC060000}"/>
    <cellStyle name="20% - Accent4 6 20" xfId="1787" xr:uid="{00000000-0005-0000-0000-0000FD060000}"/>
    <cellStyle name="20% - Accent4 6 21" xfId="1788" xr:uid="{00000000-0005-0000-0000-0000FE060000}"/>
    <cellStyle name="20% - Accent4 6 22" xfId="1789" xr:uid="{00000000-0005-0000-0000-0000FF060000}"/>
    <cellStyle name="20% - Accent4 6 23" xfId="1790" xr:uid="{00000000-0005-0000-0000-000000070000}"/>
    <cellStyle name="20% - Accent4 6 24" xfId="1791" xr:uid="{00000000-0005-0000-0000-000001070000}"/>
    <cellStyle name="20% - Accent4 6 25" xfId="1792" xr:uid="{00000000-0005-0000-0000-000002070000}"/>
    <cellStyle name="20% - Accent4 6 26" xfId="1793" xr:uid="{00000000-0005-0000-0000-000003070000}"/>
    <cellStyle name="20% - Accent4 6 27" xfId="1794" xr:uid="{00000000-0005-0000-0000-000004070000}"/>
    <cellStyle name="20% - Accent4 6 28" xfId="1795" xr:uid="{00000000-0005-0000-0000-000005070000}"/>
    <cellStyle name="20% - Accent4 6 29" xfId="1796" xr:uid="{00000000-0005-0000-0000-000006070000}"/>
    <cellStyle name="20% - Accent4 6 3" xfId="1797" xr:uid="{00000000-0005-0000-0000-000007070000}"/>
    <cellStyle name="20% - Accent4 6 30" xfId="1798" xr:uid="{00000000-0005-0000-0000-000008070000}"/>
    <cellStyle name="20% - Accent4 6 31" xfId="1799" xr:uid="{00000000-0005-0000-0000-000009070000}"/>
    <cellStyle name="20% - Accent4 6 32" xfId="1800" xr:uid="{00000000-0005-0000-0000-00000A070000}"/>
    <cellStyle name="20% - Accent4 6 33" xfId="1801" xr:uid="{00000000-0005-0000-0000-00000B070000}"/>
    <cellStyle name="20% - Accent4 6 34" xfId="1802" xr:uid="{00000000-0005-0000-0000-00000C070000}"/>
    <cellStyle name="20% - Accent4 6 35" xfId="1803" xr:uid="{00000000-0005-0000-0000-00000D070000}"/>
    <cellStyle name="20% - Accent4 6 36" xfId="1804" xr:uid="{00000000-0005-0000-0000-00000E070000}"/>
    <cellStyle name="20% - Accent4 6 37" xfId="1805" xr:uid="{00000000-0005-0000-0000-00000F070000}"/>
    <cellStyle name="20% - Accent4 6 38" xfId="1806" xr:uid="{00000000-0005-0000-0000-000010070000}"/>
    <cellStyle name="20% - Accent4 6 39" xfId="1807" xr:uid="{00000000-0005-0000-0000-000011070000}"/>
    <cellStyle name="20% - Accent4 6 4" xfId="1808" xr:uid="{00000000-0005-0000-0000-000012070000}"/>
    <cellStyle name="20% - Accent4 6 40" xfId="1809" xr:uid="{00000000-0005-0000-0000-000013070000}"/>
    <cellStyle name="20% - Accent4 6 41" xfId="1810" xr:uid="{00000000-0005-0000-0000-000014070000}"/>
    <cellStyle name="20% - Accent4 6 5" xfId="1811" xr:uid="{00000000-0005-0000-0000-000015070000}"/>
    <cellStyle name="20% - Accent4 6 6" xfId="1812" xr:uid="{00000000-0005-0000-0000-000016070000}"/>
    <cellStyle name="20% - Accent4 6 7" xfId="1813" xr:uid="{00000000-0005-0000-0000-000017070000}"/>
    <cellStyle name="20% - Accent4 6 8" xfId="1814" xr:uid="{00000000-0005-0000-0000-000018070000}"/>
    <cellStyle name="20% - Accent4 6 9" xfId="1815" xr:uid="{00000000-0005-0000-0000-000019070000}"/>
    <cellStyle name="20% - Accent4 7" xfId="1816" xr:uid="{00000000-0005-0000-0000-00001A070000}"/>
    <cellStyle name="20% - Accent4 7 10" xfId="1817" xr:uid="{00000000-0005-0000-0000-00001B070000}"/>
    <cellStyle name="20% - Accent4 7 11" xfId="1818" xr:uid="{00000000-0005-0000-0000-00001C070000}"/>
    <cellStyle name="20% - Accent4 7 12" xfId="1819" xr:uid="{00000000-0005-0000-0000-00001D070000}"/>
    <cellStyle name="20% - Accent4 7 13" xfId="1820" xr:uid="{00000000-0005-0000-0000-00001E070000}"/>
    <cellStyle name="20% - Accent4 7 14" xfId="1821" xr:uid="{00000000-0005-0000-0000-00001F070000}"/>
    <cellStyle name="20% - Accent4 7 15" xfId="1822" xr:uid="{00000000-0005-0000-0000-000020070000}"/>
    <cellStyle name="20% - Accent4 7 16" xfId="1823" xr:uid="{00000000-0005-0000-0000-000021070000}"/>
    <cellStyle name="20% - Accent4 7 17" xfId="1824" xr:uid="{00000000-0005-0000-0000-000022070000}"/>
    <cellStyle name="20% - Accent4 7 18" xfId="1825" xr:uid="{00000000-0005-0000-0000-000023070000}"/>
    <cellStyle name="20% - Accent4 7 19" xfId="1826" xr:uid="{00000000-0005-0000-0000-000024070000}"/>
    <cellStyle name="20% - Accent4 7 2" xfId="1827" xr:uid="{00000000-0005-0000-0000-000025070000}"/>
    <cellStyle name="20% - Accent4 7 20" xfId="1828" xr:uid="{00000000-0005-0000-0000-000026070000}"/>
    <cellStyle name="20% - Accent4 7 21" xfId="1829" xr:uid="{00000000-0005-0000-0000-000027070000}"/>
    <cellStyle name="20% - Accent4 7 22" xfId="1830" xr:uid="{00000000-0005-0000-0000-000028070000}"/>
    <cellStyle name="20% - Accent4 7 23" xfId="1831" xr:uid="{00000000-0005-0000-0000-000029070000}"/>
    <cellStyle name="20% - Accent4 7 24" xfId="1832" xr:uid="{00000000-0005-0000-0000-00002A070000}"/>
    <cellStyle name="20% - Accent4 7 25" xfId="1833" xr:uid="{00000000-0005-0000-0000-00002B070000}"/>
    <cellStyle name="20% - Accent4 7 26" xfId="1834" xr:uid="{00000000-0005-0000-0000-00002C070000}"/>
    <cellStyle name="20% - Accent4 7 27" xfId="1835" xr:uid="{00000000-0005-0000-0000-00002D070000}"/>
    <cellStyle name="20% - Accent4 7 28" xfId="1836" xr:uid="{00000000-0005-0000-0000-00002E070000}"/>
    <cellStyle name="20% - Accent4 7 29" xfId="1837" xr:uid="{00000000-0005-0000-0000-00002F070000}"/>
    <cellStyle name="20% - Accent4 7 3" xfId="1838" xr:uid="{00000000-0005-0000-0000-000030070000}"/>
    <cellStyle name="20% - Accent4 7 30" xfId="1839" xr:uid="{00000000-0005-0000-0000-000031070000}"/>
    <cellStyle name="20% - Accent4 7 31" xfId="1840" xr:uid="{00000000-0005-0000-0000-000032070000}"/>
    <cellStyle name="20% - Accent4 7 32" xfId="1841" xr:uid="{00000000-0005-0000-0000-000033070000}"/>
    <cellStyle name="20% - Accent4 7 33" xfId="1842" xr:uid="{00000000-0005-0000-0000-000034070000}"/>
    <cellStyle name="20% - Accent4 7 34" xfId="1843" xr:uid="{00000000-0005-0000-0000-000035070000}"/>
    <cellStyle name="20% - Accent4 7 35" xfId="1844" xr:uid="{00000000-0005-0000-0000-000036070000}"/>
    <cellStyle name="20% - Accent4 7 36" xfId="1845" xr:uid="{00000000-0005-0000-0000-000037070000}"/>
    <cellStyle name="20% - Accent4 7 37" xfId="1846" xr:uid="{00000000-0005-0000-0000-000038070000}"/>
    <cellStyle name="20% - Accent4 7 38" xfId="1847" xr:uid="{00000000-0005-0000-0000-000039070000}"/>
    <cellStyle name="20% - Accent4 7 39" xfId="1848" xr:uid="{00000000-0005-0000-0000-00003A070000}"/>
    <cellStyle name="20% - Accent4 7 4" xfId="1849" xr:uid="{00000000-0005-0000-0000-00003B070000}"/>
    <cellStyle name="20% - Accent4 7 40" xfId="1850" xr:uid="{00000000-0005-0000-0000-00003C070000}"/>
    <cellStyle name="20% - Accent4 7 41" xfId="1851" xr:uid="{00000000-0005-0000-0000-00003D070000}"/>
    <cellStyle name="20% - Accent4 7 5" xfId="1852" xr:uid="{00000000-0005-0000-0000-00003E070000}"/>
    <cellStyle name="20% - Accent4 7 6" xfId="1853" xr:uid="{00000000-0005-0000-0000-00003F070000}"/>
    <cellStyle name="20% - Accent4 7 7" xfId="1854" xr:uid="{00000000-0005-0000-0000-000040070000}"/>
    <cellStyle name="20% - Accent4 7 8" xfId="1855" xr:uid="{00000000-0005-0000-0000-000041070000}"/>
    <cellStyle name="20% - Accent4 7 9" xfId="1856" xr:uid="{00000000-0005-0000-0000-000042070000}"/>
    <cellStyle name="20% - Accent4 8" xfId="1857" xr:uid="{00000000-0005-0000-0000-000043070000}"/>
    <cellStyle name="20% - Accent4 8 10" xfId="1858" xr:uid="{00000000-0005-0000-0000-000044070000}"/>
    <cellStyle name="20% - Accent4 8 11" xfId="1859" xr:uid="{00000000-0005-0000-0000-000045070000}"/>
    <cellStyle name="20% - Accent4 8 12" xfId="1860" xr:uid="{00000000-0005-0000-0000-000046070000}"/>
    <cellStyle name="20% - Accent4 8 13" xfId="1861" xr:uid="{00000000-0005-0000-0000-000047070000}"/>
    <cellStyle name="20% - Accent4 8 14" xfId="1862" xr:uid="{00000000-0005-0000-0000-000048070000}"/>
    <cellStyle name="20% - Accent4 8 15" xfId="1863" xr:uid="{00000000-0005-0000-0000-000049070000}"/>
    <cellStyle name="20% - Accent4 8 16" xfId="1864" xr:uid="{00000000-0005-0000-0000-00004A070000}"/>
    <cellStyle name="20% - Accent4 8 17" xfId="1865" xr:uid="{00000000-0005-0000-0000-00004B070000}"/>
    <cellStyle name="20% - Accent4 8 18" xfId="1866" xr:uid="{00000000-0005-0000-0000-00004C070000}"/>
    <cellStyle name="20% - Accent4 8 19" xfId="1867" xr:uid="{00000000-0005-0000-0000-00004D070000}"/>
    <cellStyle name="20% - Accent4 8 2" xfId="1868" xr:uid="{00000000-0005-0000-0000-00004E070000}"/>
    <cellStyle name="20% - Accent4 8 20" xfId="1869" xr:uid="{00000000-0005-0000-0000-00004F070000}"/>
    <cellStyle name="20% - Accent4 8 21" xfId="1870" xr:uid="{00000000-0005-0000-0000-000050070000}"/>
    <cellStyle name="20% - Accent4 8 22" xfId="1871" xr:uid="{00000000-0005-0000-0000-000051070000}"/>
    <cellStyle name="20% - Accent4 8 23" xfId="1872" xr:uid="{00000000-0005-0000-0000-000052070000}"/>
    <cellStyle name="20% - Accent4 8 24" xfId="1873" xr:uid="{00000000-0005-0000-0000-000053070000}"/>
    <cellStyle name="20% - Accent4 8 25" xfId="1874" xr:uid="{00000000-0005-0000-0000-000054070000}"/>
    <cellStyle name="20% - Accent4 8 26" xfId="1875" xr:uid="{00000000-0005-0000-0000-000055070000}"/>
    <cellStyle name="20% - Accent4 8 27" xfId="1876" xr:uid="{00000000-0005-0000-0000-000056070000}"/>
    <cellStyle name="20% - Accent4 8 28" xfId="1877" xr:uid="{00000000-0005-0000-0000-000057070000}"/>
    <cellStyle name="20% - Accent4 8 29" xfId="1878" xr:uid="{00000000-0005-0000-0000-000058070000}"/>
    <cellStyle name="20% - Accent4 8 3" xfId="1879" xr:uid="{00000000-0005-0000-0000-000059070000}"/>
    <cellStyle name="20% - Accent4 8 30" xfId="1880" xr:uid="{00000000-0005-0000-0000-00005A070000}"/>
    <cellStyle name="20% - Accent4 8 31" xfId="1881" xr:uid="{00000000-0005-0000-0000-00005B070000}"/>
    <cellStyle name="20% - Accent4 8 32" xfId="1882" xr:uid="{00000000-0005-0000-0000-00005C070000}"/>
    <cellStyle name="20% - Accent4 8 33" xfId="1883" xr:uid="{00000000-0005-0000-0000-00005D070000}"/>
    <cellStyle name="20% - Accent4 8 34" xfId="1884" xr:uid="{00000000-0005-0000-0000-00005E070000}"/>
    <cellStyle name="20% - Accent4 8 35" xfId="1885" xr:uid="{00000000-0005-0000-0000-00005F070000}"/>
    <cellStyle name="20% - Accent4 8 36" xfId="1886" xr:uid="{00000000-0005-0000-0000-000060070000}"/>
    <cellStyle name="20% - Accent4 8 37" xfId="1887" xr:uid="{00000000-0005-0000-0000-000061070000}"/>
    <cellStyle name="20% - Accent4 8 38" xfId="1888" xr:uid="{00000000-0005-0000-0000-000062070000}"/>
    <cellStyle name="20% - Accent4 8 39" xfId="1889" xr:uid="{00000000-0005-0000-0000-000063070000}"/>
    <cellStyle name="20% - Accent4 8 4" xfId="1890" xr:uid="{00000000-0005-0000-0000-000064070000}"/>
    <cellStyle name="20% - Accent4 8 40" xfId="1891" xr:uid="{00000000-0005-0000-0000-000065070000}"/>
    <cellStyle name="20% - Accent4 8 41" xfId="1892" xr:uid="{00000000-0005-0000-0000-000066070000}"/>
    <cellStyle name="20% - Accent4 8 5" xfId="1893" xr:uid="{00000000-0005-0000-0000-000067070000}"/>
    <cellStyle name="20% - Accent4 8 6" xfId="1894" xr:uid="{00000000-0005-0000-0000-000068070000}"/>
    <cellStyle name="20% - Accent4 8 7" xfId="1895" xr:uid="{00000000-0005-0000-0000-000069070000}"/>
    <cellStyle name="20% - Accent4 8 8" xfId="1896" xr:uid="{00000000-0005-0000-0000-00006A070000}"/>
    <cellStyle name="20% - Accent4 8 9" xfId="1897" xr:uid="{00000000-0005-0000-0000-00006B070000}"/>
    <cellStyle name="20% - Accent4 9" xfId="1898" xr:uid="{00000000-0005-0000-0000-00006C070000}"/>
    <cellStyle name="20% - Accent4 9 10" xfId="1899" xr:uid="{00000000-0005-0000-0000-00006D070000}"/>
    <cellStyle name="20% - Accent4 9 11" xfId="1900" xr:uid="{00000000-0005-0000-0000-00006E070000}"/>
    <cellStyle name="20% - Accent4 9 12" xfId="1901" xr:uid="{00000000-0005-0000-0000-00006F070000}"/>
    <cellStyle name="20% - Accent4 9 13" xfId="1902" xr:uid="{00000000-0005-0000-0000-000070070000}"/>
    <cellStyle name="20% - Accent4 9 14" xfId="1903" xr:uid="{00000000-0005-0000-0000-000071070000}"/>
    <cellStyle name="20% - Accent4 9 15" xfId="1904" xr:uid="{00000000-0005-0000-0000-000072070000}"/>
    <cellStyle name="20% - Accent4 9 16" xfId="1905" xr:uid="{00000000-0005-0000-0000-000073070000}"/>
    <cellStyle name="20% - Accent4 9 17" xfId="1906" xr:uid="{00000000-0005-0000-0000-000074070000}"/>
    <cellStyle name="20% - Accent4 9 18" xfId="1907" xr:uid="{00000000-0005-0000-0000-000075070000}"/>
    <cellStyle name="20% - Accent4 9 19" xfId="1908" xr:uid="{00000000-0005-0000-0000-000076070000}"/>
    <cellStyle name="20% - Accent4 9 2" xfId="1909" xr:uid="{00000000-0005-0000-0000-000077070000}"/>
    <cellStyle name="20% - Accent4 9 20" xfId="1910" xr:uid="{00000000-0005-0000-0000-000078070000}"/>
    <cellStyle name="20% - Accent4 9 21" xfId="1911" xr:uid="{00000000-0005-0000-0000-000079070000}"/>
    <cellStyle name="20% - Accent4 9 22" xfId="1912" xr:uid="{00000000-0005-0000-0000-00007A070000}"/>
    <cellStyle name="20% - Accent4 9 23" xfId="1913" xr:uid="{00000000-0005-0000-0000-00007B070000}"/>
    <cellStyle name="20% - Accent4 9 24" xfId="1914" xr:uid="{00000000-0005-0000-0000-00007C070000}"/>
    <cellStyle name="20% - Accent4 9 25" xfId="1915" xr:uid="{00000000-0005-0000-0000-00007D070000}"/>
    <cellStyle name="20% - Accent4 9 26" xfId="1916" xr:uid="{00000000-0005-0000-0000-00007E070000}"/>
    <cellStyle name="20% - Accent4 9 27" xfId="1917" xr:uid="{00000000-0005-0000-0000-00007F070000}"/>
    <cellStyle name="20% - Accent4 9 28" xfId="1918" xr:uid="{00000000-0005-0000-0000-000080070000}"/>
    <cellStyle name="20% - Accent4 9 29" xfId="1919" xr:uid="{00000000-0005-0000-0000-000081070000}"/>
    <cellStyle name="20% - Accent4 9 3" xfId="1920" xr:uid="{00000000-0005-0000-0000-000082070000}"/>
    <cellStyle name="20% - Accent4 9 30" xfId="1921" xr:uid="{00000000-0005-0000-0000-000083070000}"/>
    <cellStyle name="20% - Accent4 9 31" xfId="1922" xr:uid="{00000000-0005-0000-0000-000084070000}"/>
    <cellStyle name="20% - Accent4 9 32" xfId="1923" xr:uid="{00000000-0005-0000-0000-000085070000}"/>
    <cellStyle name="20% - Accent4 9 33" xfId="1924" xr:uid="{00000000-0005-0000-0000-000086070000}"/>
    <cellStyle name="20% - Accent4 9 34" xfId="1925" xr:uid="{00000000-0005-0000-0000-000087070000}"/>
    <cellStyle name="20% - Accent4 9 35" xfId="1926" xr:uid="{00000000-0005-0000-0000-000088070000}"/>
    <cellStyle name="20% - Accent4 9 36" xfId="1927" xr:uid="{00000000-0005-0000-0000-000089070000}"/>
    <cellStyle name="20% - Accent4 9 37" xfId="1928" xr:uid="{00000000-0005-0000-0000-00008A070000}"/>
    <cellStyle name="20% - Accent4 9 38" xfId="1929" xr:uid="{00000000-0005-0000-0000-00008B070000}"/>
    <cellStyle name="20% - Accent4 9 39" xfId="1930" xr:uid="{00000000-0005-0000-0000-00008C070000}"/>
    <cellStyle name="20% - Accent4 9 4" xfId="1931" xr:uid="{00000000-0005-0000-0000-00008D070000}"/>
    <cellStyle name="20% - Accent4 9 40" xfId="1932" xr:uid="{00000000-0005-0000-0000-00008E070000}"/>
    <cellStyle name="20% - Accent4 9 41" xfId="1933" xr:uid="{00000000-0005-0000-0000-00008F070000}"/>
    <cellStyle name="20% - Accent4 9 5" xfId="1934" xr:uid="{00000000-0005-0000-0000-000090070000}"/>
    <cellStyle name="20% - Accent4 9 6" xfId="1935" xr:uid="{00000000-0005-0000-0000-000091070000}"/>
    <cellStyle name="20% - Accent4 9 7" xfId="1936" xr:uid="{00000000-0005-0000-0000-000092070000}"/>
    <cellStyle name="20% - Accent4 9 8" xfId="1937" xr:uid="{00000000-0005-0000-0000-000093070000}"/>
    <cellStyle name="20% - Accent4 9 9" xfId="1938" xr:uid="{00000000-0005-0000-0000-000094070000}"/>
    <cellStyle name="20% - Accent5 10" xfId="1939" xr:uid="{00000000-0005-0000-0000-000095070000}"/>
    <cellStyle name="20% - Accent5 10 10" xfId="1940" xr:uid="{00000000-0005-0000-0000-000096070000}"/>
    <cellStyle name="20% - Accent5 10 11" xfId="1941" xr:uid="{00000000-0005-0000-0000-000097070000}"/>
    <cellStyle name="20% - Accent5 10 12" xfId="1942" xr:uid="{00000000-0005-0000-0000-000098070000}"/>
    <cellStyle name="20% - Accent5 10 13" xfId="1943" xr:uid="{00000000-0005-0000-0000-000099070000}"/>
    <cellStyle name="20% - Accent5 10 14" xfId="1944" xr:uid="{00000000-0005-0000-0000-00009A070000}"/>
    <cellStyle name="20% - Accent5 10 15" xfId="1945" xr:uid="{00000000-0005-0000-0000-00009B070000}"/>
    <cellStyle name="20% - Accent5 10 16" xfId="1946" xr:uid="{00000000-0005-0000-0000-00009C070000}"/>
    <cellStyle name="20% - Accent5 10 17" xfId="1947" xr:uid="{00000000-0005-0000-0000-00009D070000}"/>
    <cellStyle name="20% - Accent5 10 18" xfId="1948" xr:uid="{00000000-0005-0000-0000-00009E070000}"/>
    <cellStyle name="20% - Accent5 10 19" xfId="1949" xr:uid="{00000000-0005-0000-0000-00009F070000}"/>
    <cellStyle name="20% - Accent5 10 2" xfId="1950" xr:uid="{00000000-0005-0000-0000-0000A0070000}"/>
    <cellStyle name="20% - Accent5 10 20" xfId="1951" xr:uid="{00000000-0005-0000-0000-0000A1070000}"/>
    <cellStyle name="20% - Accent5 10 21" xfId="1952" xr:uid="{00000000-0005-0000-0000-0000A2070000}"/>
    <cellStyle name="20% - Accent5 10 22" xfId="1953" xr:uid="{00000000-0005-0000-0000-0000A3070000}"/>
    <cellStyle name="20% - Accent5 10 23" xfId="1954" xr:uid="{00000000-0005-0000-0000-0000A4070000}"/>
    <cellStyle name="20% - Accent5 10 24" xfId="1955" xr:uid="{00000000-0005-0000-0000-0000A5070000}"/>
    <cellStyle name="20% - Accent5 10 25" xfId="1956" xr:uid="{00000000-0005-0000-0000-0000A6070000}"/>
    <cellStyle name="20% - Accent5 10 26" xfId="1957" xr:uid="{00000000-0005-0000-0000-0000A7070000}"/>
    <cellStyle name="20% - Accent5 10 27" xfId="1958" xr:uid="{00000000-0005-0000-0000-0000A8070000}"/>
    <cellStyle name="20% - Accent5 10 28" xfId="1959" xr:uid="{00000000-0005-0000-0000-0000A9070000}"/>
    <cellStyle name="20% - Accent5 10 29" xfId="1960" xr:uid="{00000000-0005-0000-0000-0000AA070000}"/>
    <cellStyle name="20% - Accent5 10 3" xfId="1961" xr:uid="{00000000-0005-0000-0000-0000AB070000}"/>
    <cellStyle name="20% - Accent5 10 30" xfId="1962" xr:uid="{00000000-0005-0000-0000-0000AC070000}"/>
    <cellStyle name="20% - Accent5 10 31" xfId="1963" xr:uid="{00000000-0005-0000-0000-0000AD070000}"/>
    <cellStyle name="20% - Accent5 10 32" xfId="1964" xr:uid="{00000000-0005-0000-0000-0000AE070000}"/>
    <cellStyle name="20% - Accent5 10 33" xfId="1965" xr:uid="{00000000-0005-0000-0000-0000AF070000}"/>
    <cellStyle name="20% - Accent5 10 34" xfId="1966" xr:uid="{00000000-0005-0000-0000-0000B0070000}"/>
    <cellStyle name="20% - Accent5 10 35" xfId="1967" xr:uid="{00000000-0005-0000-0000-0000B1070000}"/>
    <cellStyle name="20% - Accent5 10 36" xfId="1968" xr:uid="{00000000-0005-0000-0000-0000B2070000}"/>
    <cellStyle name="20% - Accent5 10 37" xfId="1969" xr:uid="{00000000-0005-0000-0000-0000B3070000}"/>
    <cellStyle name="20% - Accent5 10 38" xfId="1970" xr:uid="{00000000-0005-0000-0000-0000B4070000}"/>
    <cellStyle name="20% - Accent5 10 39" xfId="1971" xr:uid="{00000000-0005-0000-0000-0000B5070000}"/>
    <cellStyle name="20% - Accent5 10 4" xfId="1972" xr:uid="{00000000-0005-0000-0000-0000B6070000}"/>
    <cellStyle name="20% - Accent5 10 40" xfId="1973" xr:uid="{00000000-0005-0000-0000-0000B7070000}"/>
    <cellStyle name="20% - Accent5 10 41" xfId="1974" xr:uid="{00000000-0005-0000-0000-0000B8070000}"/>
    <cellStyle name="20% - Accent5 10 5" xfId="1975" xr:uid="{00000000-0005-0000-0000-0000B9070000}"/>
    <cellStyle name="20% - Accent5 10 6" xfId="1976" xr:uid="{00000000-0005-0000-0000-0000BA070000}"/>
    <cellStyle name="20% - Accent5 10 7" xfId="1977" xr:uid="{00000000-0005-0000-0000-0000BB070000}"/>
    <cellStyle name="20% - Accent5 10 8" xfId="1978" xr:uid="{00000000-0005-0000-0000-0000BC070000}"/>
    <cellStyle name="20% - Accent5 10 9" xfId="1979" xr:uid="{00000000-0005-0000-0000-0000BD070000}"/>
    <cellStyle name="20% - Accent5 11" xfId="1980" xr:uid="{00000000-0005-0000-0000-0000BE070000}"/>
    <cellStyle name="20% - Accent5 11 10" xfId="1981" xr:uid="{00000000-0005-0000-0000-0000BF070000}"/>
    <cellStyle name="20% - Accent5 11 11" xfId="1982" xr:uid="{00000000-0005-0000-0000-0000C0070000}"/>
    <cellStyle name="20% - Accent5 11 12" xfId="1983" xr:uid="{00000000-0005-0000-0000-0000C1070000}"/>
    <cellStyle name="20% - Accent5 11 13" xfId="1984" xr:uid="{00000000-0005-0000-0000-0000C2070000}"/>
    <cellStyle name="20% - Accent5 11 14" xfId="1985" xr:uid="{00000000-0005-0000-0000-0000C3070000}"/>
    <cellStyle name="20% - Accent5 11 15" xfId="1986" xr:uid="{00000000-0005-0000-0000-0000C4070000}"/>
    <cellStyle name="20% - Accent5 11 16" xfId="1987" xr:uid="{00000000-0005-0000-0000-0000C5070000}"/>
    <cellStyle name="20% - Accent5 11 17" xfId="1988" xr:uid="{00000000-0005-0000-0000-0000C6070000}"/>
    <cellStyle name="20% - Accent5 11 18" xfId="1989" xr:uid="{00000000-0005-0000-0000-0000C7070000}"/>
    <cellStyle name="20% - Accent5 11 19" xfId="1990" xr:uid="{00000000-0005-0000-0000-0000C8070000}"/>
    <cellStyle name="20% - Accent5 11 2" xfId="1991" xr:uid="{00000000-0005-0000-0000-0000C9070000}"/>
    <cellStyle name="20% - Accent5 11 20" xfId="1992" xr:uid="{00000000-0005-0000-0000-0000CA070000}"/>
    <cellStyle name="20% - Accent5 11 21" xfId="1993" xr:uid="{00000000-0005-0000-0000-0000CB070000}"/>
    <cellStyle name="20% - Accent5 11 22" xfId="1994" xr:uid="{00000000-0005-0000-0000-0000CC070000}"/>
    <cellStyle name="20% - Accent5 11 23" xfId="1995" xr:uid="{00000000-0005-0000-0000-0000CD070000}"/>
    <cellStyle name="20% - Accent5 11 24" xfId="1996" xr:uid="{00000000-0005-0000-0000-0000CE070000}"/>
    <cellStyle name="20% - Accent5 11 25" xfId="1997" xr:uid="{00000000-0005-0000-0000-0000CF070000}"/>
    <cellStyle name="20% - Accent5 11 26" xfId="1998" xr:uid="{00000000-0005-0000-0000-0000D0070000}"/>
    <cellStyle name="20% - Accent5 11 27" xfId="1999" xr:uid="{00000000-0005-0000-0000-0000D1070000}"/>
    <cellStyle name="20% - Accent5 11 28" xfId="2000" xr:uid="{00000000-0005-0000-0000-0000D2070000}"/>
    <cellStyle name="20% - Accent5 11 29" xfId="2001" xr:uid="{00000000-0005-0000-0000-0000D3070000}"/>
    <cellStyle name="20% - Accent5 11 3" xfId="2002" xr:uid="{00000000-0005-0000-0000-0000D4070000}"/>
    <cellStyle name="20% - Accent5 11 30" xfId="2003" xr:uid="{00000000-0005-0000-0000-0000D5070000}"/>
    <cellStyle name="20% - Accent5 11 31" xfId="2004" xr:uid="{00000000-0005-0000-0000-0000D6070000}"/>
    <cellStyle name="20% - Accent5 11 32" xfId="2005" xr:uid="{00000000-0005-0000-0000-0000D7070000}"/>
    <cellStyle name="20% - Accent5 11 33" xfId="2006" xr:uid="{00000000-0005-0000-0000-0000D8070000}"/>
    <cellStyle name="20% - Accent5 11 34" xfId="2007" xr:uid="{00000000-0005-0000-0000-0000D9070000}"/>
    <cellStyle name="20% - Accent5 11 35" xfId="2008" xr:uid="{00000000-0005-0000-0000-0000DA070000}"/>
    <cellStyle name="20% - Accent5 11 36" xfId="2009" xr:uid="{00000000-0005-0000-0000-0000DB070000}"/>
    <cellStyle name="20% - Accent5 11 37" xfId="2010" xr:uid="{00000000-0005-0000-0000-0000DC070000}"/>
    <cellStyle name="20% - Accent5 11 38" xfId="2011" xr:uid="{00000000-0005-0000-0000-0000DD070000}"/>
    <cellStyle name="20% - Accent5 11 39" xfId="2012" xr:uid="{00000000-0005-0000-0000-0000DE070000}"/>
    <cellStyle name="20% - Accent5 11 4" xfId="2013" xr:uid="{00000000-0005-0000-0000-0000DF070000}"/>
    <cellStyle name="20% - Accent5 11 40" xfId="2014" xr:uid="{00000000-0005-0000-0000-0000E0070000}"/>
    <cellStyle name="20% - Accent5 11 41" xfId="2015" xr:uid="{00000000-0005-0000-0000-0000E1070000}"/>
    <cellStyle name="20% - Accent5 11 5" xfId="2016" xr:uid="{00000000-0005-0000-0000-0000E2070000}"/>
    <cellStyle name="20% - Accent5 11 6" xfId="2017" xr:uid="{00000000-0005-0000-0000-0000E3070000}"/>
    <cellStyle name="20% - Accent5 11 7" xfId="2018" xr:uid="{00000000-0005-0000-0000-0000E4070000}"/>
    <cellStyle name="20% - Accent5 11 8" xfId="2019" xr:uid="{00000000-0005-0000-0000-0000E5070000}"/>
    <cellStyle name="20% - Accent5 11 9" xfId="2020" xr:uid="{00000000-0005-0000-0000-0000E6070000}"/>
    <cellStyle name="20% - Accent5 12" xfId="2021" xr:uid="{00000000-0005-0000-0000-0000E7070000}"/>
    <cellStyle name="20% - Accent5 12 10" xfId="2022" xr:uid="{00000000-0005-0000-0000-0000E8070000}"/>
    <cellStyle name="20% - Accent5 12 11" xfId="2023" xr:uid="{00000000-0005-0000-0000-0000E9070000}"/>
    <cellStyle name="20% - Accent5 12 12" xfId="2024" xr:uid="{00000000-0005-0000-0000-0000EA070000}"/>
    <cellStyle name="20% - Accent5 12 13" xfId="2025" xr:uid="{00000000-0005-0000-0000-0000EB070000}"/>
    <cellStyle name="20% - Accent5 12 14" xfId="2026" xr:uid="{00000000-0005-0000-0000-0000EC070000}"/>
    <cellStyle name="20% - Accent5 12 15" xfId="2027" xr:uid="{00000000-0005-0000-0000-0000ED070000}"/>
    <cellStyle name="20% - Accent5 12 16" xfId="2028" xr:uid="{00000000-0005-0000-0000-0000EE070000}"/>
    <cellStyle name="20% - Accent5 12 17" xfId="2029" xr:uid="{00000000-0005-0000-0000-0000EF070000}"/>
    <cellStyle name="20% - Accent5 12 18" xfId="2030" xr:uid="{00000000-0005-0000-0000-0000F0070000}"/>
    <cellStyle name="20% - Accent5 12 19" xfId="2031" xr:uid="{00000000-0005-0000-0000-0000F1070000}"/>
    <cellStyle name="20% - Accent5 12 2" xfId="2032" xr:uid="{00000000-0005-0000-0000-0000F2070000}"/>
    <cellStyle name="20% - Accent5 12 20" xfId="2033" xr:uid="{00000000-0005-0000-0000-0000F3070000}"/>
    <cellStyle name="20% - Accent5 12 21" xfId="2034" xr:uid="{00000000-0005-0000-0000-0000F4070000}"/>
    <cellStyle name="20% - Accent5 12 22" xfId="2035" xr:uid="{00000000-0005-0000-0000-0000F5070000}"/>
    <cellStyle name="20% - Accent5 12 23" xfId="2036" xr:uid="{00000000-0005-0000-0000-0000F6070000}"/>
    <cellStyle name="20% - Accent5 12 24" xfId="2037" xr:uid="{00000000-0005-0000-0000-0000F7070000}"/>
    <cellStyle name="20% - Accent5 12 25" xfId="2038" xr:uid="{00000000-0005-0000-0000-0000F8070000}"/>
    <cellStyle name="20% - Accent5 12 26" xfId="2039" xr:uid="{00000000-0005-0000-0000-0000F9070000}"/>
    <cellStyle name="20% - Accent5 12 27" xfId="2040" xr:uid="{00000000-0005-0000-0000-0000FA070000}"/>
    <cellStyle name="20% - Accent5 12 28" xfId="2041" xr:uid="{00000000-0005-0000-0000-0000FB070000}"/>
    <cellStyle name="20% - Accent5 12 29" xfId="2042" xr:uid="{00000000-0005-0000-0000-0000FC070000}"/>
    <cellStyle name="20% - Accent5 12 3" xfId="2043" xr:uid="{00000000-0005-0000-0000-0000FD070000}"/>
    <cellStyle name="20% - Accent5 12 30" xfId="2044" xr:uid="{00000000-0005-0000-0000-0000FE070000}"/>
    <cellStyle name="20% - Accent5 12 31" xfId="2045" xr:uid="{00000000-0005-0000-0000-0000FF070000}"/>
    <cellStyle name="20% - Accent5 12 32" xfId="2046" xr:uid="{00000000-0005-0000-0000-000000080000}"/>
    <cellStyle name="20% - Accent5 12 33" xfId="2047" xr:uid="{00000000-0005-0000-0000-000001080000}"/>
    <cellStyle name="20% - Accent5 12 34" xfId="2048" xr:uid="{00000000-0005-0000-0000-000002080000}"/>
    <cellStyle name="20% - Accent5 12 35" xfId="2049" xr:uid="{00000000-0005-0000-0000-000003080000}"/>
    <cellStyle name="20% - Accent5 12 36" xfId="2050" xr:uid="{00000000-0005-0000-0000-000004080000}"/>
    <cellStyle name="20% - Accent5 12 37" xfId="2051" xr:uid="{00000000-0005-0000-0000-000005080000}"/>
    <cellStyle name="20% - Accent5 12 38" xfId="2052" xr:uid="{00000000-0005-0000-0000-000006080000}"/>
    <cellStyle name="20% - Accent5 12 39" xfId="2053" xr:uid="{00000000-0005-0000-0000-000007080000}"/>
    <cellStyle name="20% - Accent5 12 4" xfId="2054" xr:uid="{00000000-0005-0000-0000-000008080000}"/>
    <cellStyle name="20% - Accent5 12 40" xfId="2055" xr:uid="{00000000-0005-0000-0000-000009080000}"/>
    <cellStyle name="20% - Accent5 12 41" xfId="2056" xr:uid="{00000000-0005-0000-0000-00000A080000}"/>
    <cellStyle name="20% - Accent5 12 5" xfId="2057" xr:uid="{00000000-0005-0000-0000-00000B080000}"/>
    <cellStyle name="20% - Accent5 12 6" xfId="2058" xr:uid="{00000000-0005-0000-0000-00000C080000}"/>
    <cellStyle name="20% - Accent5 12 7" xfId="2059" xr:uid="{00000000-0005-0000-0000-00000D080000}"/>
    <cellStyle name="20% - Accent5 12 8" xfId="2060" xr:uid="{00000000-0005-0000-0000-00000E080000}"/>
    <cellStyle name="20% - Accent5 12 9" xfId="2061" xr:uid="{00000000-0005-0000-0000-00000F080000}"/>
    <cellStyle name="20% - Accent5 13" xfId="2062" xr:uid="{00000000-0005-0000-0000-000010080000}"/>
    <cellStyle name="20% - Accent5 14" xfId="2063" xr:uid="{00000000-0005-0000-0000-000011080000}"/>
    <cellStyle name="20% - Accent5 14 2" xfId="2064" xr:uid="{00000000-0005-0000-0000-000012080000}"/>
    <cellStyle name="20% - Accent5 15" xfId="2065" xr:uid="{00000000-0005-0000-0000-000013080000}"/>
    <cellStyle name="20% - Accent5 16" xfId="2066" xr:uid="{00000000-0005-0000-0000-000014080000}"/>
    <cellStyle name="20% - Accent5 17" xfId="4154" xr:uid="{00000000-0005-0000-0000-000015080000}"/>
    <cellStyle name="20% - Accent5 2" xfId="2067" xr:uid="{00000000-0005-0000-0000-000016080000}"/>
    <cellStyle name="20% - Accent5 2 10" xfId="2068" xr:uid="{00000000-0005-0000-0000-000017080000}"/>
    <cellStyle name="20% - Accent5 2 11" xfId="2069" xr:uid="{00000000-0005-0000-0000-000018080000}"/>
    <cellStyle name="20% - Accent5 2 12" xfId="2070" xr:uid="{00000000-0005-0000-0000-000019080000}"/>
    <cellStyle name="20% - Accent5 2 13" xfId="2071" xr:uid="{00000000-0005-0000-0000-00001A080000}"/>
    <cellStyle name="20% - Accent5 2 14" xfId="2072" xr:uid="{00000000-0005-0000-0000-00001B080000}"/>
    <cellStyle name="20% - Accent5 2 15" xfId="2073" xr:uid="{00000000-0005-0000-0000-00001C080000}"/>
    <cellStyle name="20% - Accent5 2 16" xfId="2074" xr:uid="{00000000-0005-0000-0000-00001D080000}"/>
    <cellStyle name="20% - Accent5 2 17" xfId="2075" xr:uid="{00000000-0005-0000-0000-00001E080000}"/>
    <cellStyle name="20% - Accent5 2 18" xfId="2076" xr:uid="{00000000-0005-0000-0000-00001F080000}"/>
    <cellStyle name="20% - Accent5 2 19" xfId="2077" xr:uid="{00000000-0005-0000-0000-000020080000}"/>
    <cellStyle name="20% - Accent5 2 2" xfId="2078" xr:uid="{00000000-0005-0000-0000-000021080000}"/>
    <cellStyle name="20% - Accent5 2 2 2" xfId="2079" xr:uid="{00000000-0005-0000-0000-000022080000}"/>
    <cellStyle name="20% - Accent5 2 2 2 2" xfId="2080" xr:uid="{00000000-0005-0000-0000-000023080000}"/>
    <cellStyle name="20% - Accent5 2 2 3" xfId="2081" xr:uid="{00000000-0005-0000-0000-000024080000}"/>
    <cellStyle name="20% - Accent5 2 2 4" xfId="2082" xr:uid="{00000000-0005-0000-0000-000025080000}"/>
    <cellStyle name="20% - Accent5 2 2 5" xfId="2083" xr:uid="{00000000-0005-0000-0000-000026080000}"/>
    <cellStyle name="20% - Accent5 2 20" xfId="2084" xr:uid="{00000000-0005-0000-0000-000027080000}"/>
    <cellStyle name="20% - Accent5 2 21" xfId="2085" xr:uid="{00000000-0005-0000-0000-000028080000}"/>
    <cellStyle name="20% - Accent5 2 22" xfId="2086" xr:uid="{00000000-0005-0000-0000-000029080000}"/>
    <cellStyle name="20% - Accent5 2 23" xfId="2087" xr:uid="{00000000-0005-0000-0000-00002A080000}"/>
    <cellStyle name="20% - Accent5 2 24" xfId="2088" xr:uid="{00000000-0005-0000-0000-00002B080000}"/>
    <cellStyle name="20% - Accent5 2 25" xfId="2089" xr:uid="{00000000-0005-0000-0000-00002C080000}"/>
    <cellStyle name="20% - Accent5 2 26" xfId="2090" xr:uid="{00000000-0005-0000-0000-00002D080000}"/>
    <cellStyle name="20% - Accent5 2 27" xfId="2091" xr:uid="{00000000-0005-0000-0000-00002E080000}"/>
    <cellStyle name="20% - Accent5 2 28" xfId="2092" xr:uid="{00000000-0005-0000-0000-00002F080000}"/>
    <cellStyle name="20% - Accent5 2 29" xfId="2093" xr:uid="{00000000-0005-0000-0000-000030080000}"/>
    <cellStyle name="20% - Accent5 2 3" xfId="2094" xr:uid="{00000000-0005-0000-0000-000031080000}"/>
    <cellStyle name="20% - Accent5 2 3 2" xfId="2095" xr:uid="{00000000-0005-0000-0000-000032080000}"/>
    <cellStyle name="20% - Accent5 2 3 3" xfId="2096" xr:uid="{00000000-0005-0000-0000-000033080000}"/>
    <cellStyle name="20% - Accent5 2 3 4" xfId="2097" xr:uid="{00000000-0005-0000-0000-000034080000}"/>
    <cellStyle name="20% - Accent5 2 3 5" xfId="2098" xr:uid="{00000000-0005-0000-0000-000035080000}"/>
    <cellStyle name="20% - Accent5 2 3 6" xfId="2099" xr:uid="{00000000-0005-0000-0000-000036080000}"/>
    <cellStyle name="20% - Accent5 2 30" xfId="2100" xr:uid="{00000000-0005-0000-0000-000037080000}"/>
    <cellStyle name="20% - Accent5 2 31" xfId="2101" xr:uid="{00000000-0005-0000-0000-000038080000}"/>
    <cellStyle name="20% - Accent5 2 32" xfId="2102" xr:uid="{00000000-0005-0000-0000-000039080000}"/>
    <cellStyle name="20% - Accent5 2 33" xfId="2103" xr:uid="{00000000-0005-0000-0000-00003A080000}"/>
    <cellStyle name="20% - Accent5 2 34" xfId="2104" xr:uid="{00000000-0005-0000-0000-00003B080000}"/>
    <cellStyle name="20% - Accent5 2 35" xfId="2105" xr:uid="{00000000-0005-0000-0000-00003C080000}"/>
    <cellStyle name="20% - Accent5 2 36" xfId="2106" xr:uid="{00000000-0005-0000-0000-00003D080000}"/>
    <cellStyle name="20% - Accent5 2 37" xfId="2107" xr:uid="{00000000-0005-0000-0000-00003E080000}"/>
    <cellStyle name="20% - Accent5 2 38" xfId="2108" xr:uid="{00000000-0005-0000-0000-00003F080000}"/>
    <cellStyle name="20% - Accent5 2 39" xfId="2109" xr:uid="{00000000-0005-0000-0000-000040080000}"/>
    <cellStyle name="20% - Accent5 2 4" xfId="2110" xr:uid="{00000000-0005-0000-0000-000041080000}"/>
    <cellStyle name="20% - Accent5 2 40" xfId="2111" xr:uid="{00000000-0005-0000-0000-000042080000}"/>
    <cellStyle name="20% - Accent5 2 41" xfId="2112" xr:uid="{00000000-0005-0000-0000-000043080000}"/>
    <cellStyle name="20% - Accent5 2 42" xfId="2113" xr:uid="{00000000-0005-0000-0000-000044080000}"/>
    <cellStyle name="20% - Accent5 2 43" xfId="2114" xr:uid="{00000000-0005-0000-0000-000045080000}"/>
    <cellStyle name="20% - Accent5 2 44" xfId="2115" xr:uid="{00000000-0005-0000-0000-000046080000}"/>
    <cellStyle name="20% - Accent5 2 45" xfId="2116" xr:uid="{00000000-0005-0000-0000-000047080000}"/>
    <cellStyle name="20% - Accent5 2 5" xfId="2117" xr:uid="{00000000-0005-0000-0000-000048080000}"/>
    <cellStyle name="20% - Accent5 2 6" xfId="2118" xr:uid="{00000000-0005-0000-0000-000049080000}"/>
    <cellStyle name="20% - Accent5 2 7" xfId="2119" xr:uid="{00000000-0005-0000-0000-00004A080000}"/>
    <cellStyle name="20% - Accent5 2 8" xfId="2120" xr:uid="{00000000-0005-0000-0000-00004B080000}"/>
    <cellStyle name="20% - Accent5 2 9" xfId="2121" xr:uid="{00000000-0005-0000-0000-00004C080000}"/>
    <cellStyle name="20% - Accent5 3" xfId="2122" xr:uid="{00000000-0005-0000-0000-00004D080000}"/>
    <cellStyle name="20% - Accent5 3 10" xfId="2123" xr:uid="{00000000-0005-0000-0000-00004E080000}"/>
    <cellStyle name="20% - Accent5 3 11" xfId="2124" xr:uid="{00000000-0005-0000-0000-00004F080000}"/>
    <cellStyle name="20% - Accent5 3 12" xfId="2125" xr:uid="{00000000-0005-0000-0000-000050080000}"/>
    <cellStyle name="20% - Accent5 3 13" xfId="2126" xr:uid="{00000000-0005-0000-0000-000051080000}"/>
    <cellStyle name="20% - Accent5 3 14" xfId="2127" xr:uid="{00000000-0005-0000-0000-000052080000}"/>
    <cellStyle name="20% - Accent5 3 15" xfId="2128" xr:uid="{00000000-0005-0000-0000-000053080000}"/>
    <cellStyle name="20% - Accent5 3 16" xfId="2129" xr:uid="{00000000-0005-0000-0000-000054080000}"/>
    <cellStyle name="20% - Accent5 3 17" xfId="2130" xr:uid="{00000000-0005-0000-0000-000055080000}"/>
    <cellStyle name="20% - Accent5 3 18" xfId="2131" xr:uid="{00000000-0005-0000-0000-000056080000}"/>
    <cellStyle name="20% - Accent5 3 19" xfId="2132" xr:uid="{00000000-0005-0000-0000-000057080000}"/>
    <cellStyle name="20% - Accent5 3 2" xfId="2133" xr:uid="{00000000-0005-0000-0000-000058080000}"/>
    <cellStyle name="20% - Accent5 3 20" xfId="2134" xr:uid="{00000000-0005-0000-0000-000059080000}"/>
    <cellStyle name="20% - Accent5 3 21" xfId="2135" xr:uid="{00000000-0005-0000-0000-00005A080000}"/>
    <cellStyle name="20% - Accent5 3 22" xfId="2136" xr:uid="{00000000-0005-0000-0000-00005B080000}"/>
    <cellStyle name="20% - Accent5 3 23" xfId="2137" xr:uid="{00000000-0005-0000-0000-00005C080000}"/>
    <cellStyle name="20% - Accent5 3 24" xfId="2138" xr:uid="{00000000-0005-0000-0000-00005D080000}"/>
    <cellStyle name="20% - Accent5 3 25" xfId="2139" xr:uid="{00000000-0005-0000-0000-00005E080000}"/>
    <cellStyle name="20% - Accent5 3 26" xfId="2140" xr:uid="{00000000-0005-0000-0000-00005F080000}"/>
    <cellStyle name="20% - Accent5 3 27" xfId="2141" xr:uid="{00000000-0005-0000-0000-000060080000}"/>
    <cellStyle name="20% - Accent5 3 28" xfId="2142" xr:uid="{00000000-0005-0000-0000-000061080000}"/>
    <cellStyle name="20% - Accent5 3 29" xfId="2143" xr:uid="{00000000-0005-0000-0000-000062080000}"/>
    <cellStyle name="20% - Accent5 3 3" xfId="2144" xr:uid="{00000000-0005-0000-0000-000063080000}"/>
    <cellStyle name="20% - Accent5 3 30" xfId="2145" xr:uid="{00000000-0005-0000-0000-000064080000}"/>
    <cellStyle name="20% - Accent5 3 31" xfId="2146" xr:uid="{00000000-0005-0000-0000-000065080000}"/>
    <cellStyle name="20% - Accent5 3 32" xfId="2147" xr:uid="{00000000-0005-0000-0000-000066080000}"/>
    <cellStyle name="20% - Accent5 3 33" xfId="2148" xr:uid="{00000000-0005-0000-0000-000067080000}"/>
    <cellStyle name="20% - Accent5 3 34" xfId="2149" xr:uid="{00000000-0005-0000-0000-000068080000}"/>
    <cellStyle name="20% - Accent5 3 35" xfId="2150" xr:uid="{00000000-0005-0000-0000-000069080000}"/>
    <cellStyle name="20% - Accent5 3 36" xfId="2151" xr:uid="{00000000-0005-0000-0000-00006A080000}"/>
    <cellStyle name="20% - Accent5 3 37" xfId="2152" xr:uid="{00000000-0005-0000-0000-00006B080000}"/>
    <cellStyle name="20% - Accent5 3 38" xfId="2153" xr:uid="{00000000-0005-0000-0000-00006C080000}"/>
    <cellStyle name="20% - Accent5 3 39" xfId="2154" xr:uid="{00000000-0005-0000-0000-00006D080000}"/>
    <cellStyle name="20% - Accent5 3 4" xfId="2155" xr:uid="{00000000-0005-0000-0000-00006E080000}"/>
    <cellStyle name="20% - Accent5 3 40" xfId="2156" xr:uid="{00000000-0005-0000-0000-00006F080000}"/>
    <cellStyle name="20% - Accent5 3 41" xfId="2157" xr:uid="{00000000-0005-0000-0000-000070080000}"/>
    <cellStyle name="20% - Accent5 3 42" xfId="2158" xr:uid="{00000000-0005-0000-0000-000071080000}"/>
    <cellStyle name="20% - Accent5 3 43" xfId="2159" xr:uid="{00000000-0005-0000-0000-000072080000}"/>
    <cellStyle name="20% - Accent5 3 44" xfId="2160" xr:uid="{00000000-0005-0000-0000-000073080000}"/>
    <cellStyle name="20% - Accent5 3 45" xfId="2161" xr:uid="{00000000-0005-0000-0000-000074080000}"/>
    <cellStyle name="20% - Accent5 3 5" xfId="2162" xr:uid="{00000000-0005-0000-0000-000075080000}"/>
    <cellStyle name="20% - Accent5 3 6" xfId="2163" xr:uid="{00000000-0005-0000-0000-000076080000}"/>
    <cellStyle name="20% - Accent5 3 7" xfId="2164" xr:uid="{00000000-0005-0000-0000-000077080000}"/>
    <cellStyle name="20% - Accent5 3 8" xfId="2165" xr:uid="{00000000-0005-0000-0000-000078080000}"/>
    <cellStyle name="20% - Accent5 3 9" xfId="2166" xr:uid="{00000000-0005-0000-0000-000079080000}"/>
    <cellStyle name="20% - Accent5 4" xfId="2167" xr:uid="{00000000-0005-0000-0000-00007A080000}"/>
    <cellStyle name="20% - Accent5 4 10" xfId="2168" xr:uid="{00000000-0005-0000-0000-00007B080000}"/>
    <cellStyle name="20% - Accent5 4 11" xfId="2169" xr:uid="{00000000-0005-0000-0000-00007C080000}"/>
    <cellStyle name="20% - Accent5 4 12" xfId="2170" xr:uid="{00000000-0005-0000-0000-00007D080000}"/>
    <cellStyle name="20% - Accent5 4 13" xfId="2171" xr:uid="{00000000-0005-0000-0000-00007E080000}"/>
    <cellStyle name="20% - Accent5 4 14" xfId="2172" xr:uid="{00000000-0005-0000-0000-00007F080000}"/>
    <cellStyle name="20% - Accent5 4 15" xfId="2173" xr:uid="{00000000-0005-0000-0000-000080080000}"/>
    <cellStyle name="20% - Accent5 4 16" xfId="2174" xr:uid="{00000000-0005-0000-0000-000081080000}"/>
    <cellStyle name="20% - Accent5 4 17" xfId="2175" xr:uid="{00000000-0005-0000-0000-000082080000}"/>
    <cellStyle name="20% - Accent5 4 18" xfId="2176" xr:uid="{00000000-0005-0000-0000-000083080000}"/>
    <cellStyle name="20% - Accent5 4 19" xfId="2177" xr:uid="{00000000-0005-0000-0000-000084080000}"/>
    <cellStyle name="20% - Accent5 4 2" xfId="2178" xr:uid="{00000000-0005-0000-0000-000085080000}"/>
    <cellStyle name="20% - Accent5 4 20" xfId="2179" xr:uid="{00000000-0005-0000-0000-000086080000}"/>
    <cellStyle name="20% - Accent5 4 21" xfId="2180" xr:uid="{00000000-0005-0000-0000-000087080000}"/>
    <cellStyle name="20% - Accent5 4 22" xfId="2181" xr:uid="{00000000-0005-0000-0000-000088080000}"/>
    <cellStyle name="20% - Accent5 4 23" xfId="2182" xr:uid="{00000000-0005-0000-0000-000089080000}"/>
    <cellStyle name="20% - Accent5 4 24" xfId="2183" xr:uid="{00000000-0005-0000-0000-00008A080000}"/>
    <cellStyle name="20% - Accent5 4 25" xfId="2184" xr:uid="{00000000-0005-0000-0000-00008B080000}"/>
    <cellStyle name="20% - Accent5 4 26" xfId="2185" xr:uid="{00000000-0005-0000-0000-00008C080000}"/>
    <cellStyle name="20% - Accent5 4 27" xfId="2186" xr:uid="{00000000-0005-0000-0000-00008D080000}"/>
    <cellStyle name="20% - Accent5 4 28" xfId="2187" xr:uid="{00000000-0005-0000-0000-00008E080000}"/>
    <cellStyle name="20% - Accent5 4 29" xfId="2188" xr:uid="{00000000-0005-0000-0000-00008F080000}"/>
    <cellStyle name="20% - Accent5 4 3" xfId="2189" xr:uid="{00000000-0005-0000-0000-000090080000}"/>
    <cellStyle name="20% - Accent5 4 30" xfId="2190" xr:uid="{00000000-0005-0000-0000-000091080000}"/>
    <cellStyle name="20% - Accent5 4 31" xfId="2191" xr:uid="{00000000-0005-0000-0000-000092080000}"/>
    <cellStyle name="20% - Accent5 4 32" xfId="2192" xr:uid="{00000000-0005-0000-0000-000093080000}"/>
    <cellStyle name="20% - Accent5 4 33" xfId="2193" xr:uid="{00000000-0005-0000-0000-000094080000}"/>
    <cellStyle name="20% - Accent5 4 34" xfId="2194" xr:uid="{00000000-0005-0000-0000-000095080000}"/>
    <cellStyle name="20% - Accent5 4 35" xfId="2195" xr:uid="{00000000-0005-0000-0000-000096080000}"/>
    <cellStyle name="20% - Accent5 4 36" xfId="2196" xr:uid="{00000000-0005-0000-0000-000097080000}"/>
    <cellStyle name="20% - Accent5 4 37" xfId="2197" xr:uid="{00000000-0005-0000-0000-000098080000}"/>
    <cellStyle name="20% - Accent5 4 38" xfId="2198" xr:uid="{00000000-0005-0000-0000-000099080000}"/>
    <cellStyle name="20% - Accent5 4 39" xfId="2199" xr:uid="{00000000-0005-0000-0000-00009A080000}"/>
    <cellStyle name="20% - Accent5 4 4" xfId="2200" xr:uid="{00000000-0005-0000-0000-00009B080000}"/>
    <cellStyle name="20% - Accent5 4 40" xfId="2201" xr:uid="{00000000-0005-0000-0000-00009C080000}"/>
    <cellStyle name="20% - Accent5 4 41" xfId="2202" xr:uid="{00000000-0005-0000-0000-00009D080000}"/>
    <cellStyle name="20% - Accent5 4 5" xfId="2203" xr:uid="{00000000-0005-0000-0000-00009E080000}"/>
    <cellStyle name="20% - Accent5 4 6" xfId="2204" xr:uid="{00000000-0005-0000-0000-00009F080000}"/>
    <cellStyle name="20% - Accent5 4 7" xfId="2205" xr:uid="{00000000-0005-0000-0000-0000A0080000}"/>
    <cellStyle name="20% - Accent5 4 8" xfId="2206" xr:uid="{00000000-0005-0000-0000-0000A1080000}"/>
    <cellStyle name="20% - Accent5 4 9" xfId="2207" xr:uid="{00000000-0005-0000-0000-0000A2080000}"/>
    <cellStyle name="20% - Accent5 5" xfId="2208" xr:uid="{00000000-0005-0000-0000-0000A3080000}"/>
    <cellStyle name="20% - Accent5 5 10" xfId="2209" xr:uid="{00000000-0005-0000-0000-0000A4080000}"/>
    <cellStyle name="20% - Accent5 5 11" xfId="2210" xr:uid="{00000000-0005-0000-0000-0000A5080000}"/>
    <cellStyle name="20% - Accent5 5 12" xfId="2211" xr:uid="{00000000-0005-0000-0000-0000A6080000}"/>
    <cellStyle name="20% - Accent5 5 13" xfId="2212" xr:uid="{00000000-0005-0000-0000-0000A7080000}"/>
    <cellStyle name="20% - Accent5 5 14" xfId="2213" xr:uid="{00000000-0005-0000-0000-0000A8080000}"/>
    <cellStyle name="20% - Accent5 5 15" xfId="2214" xr:uid="{00000000-0005-0000-0000-0000A9080000}"/>
    <cellStyle name="20% - Accent5 5 16" xfId="2215" xr:uid="{00000000-0005-0000-0000-0000AA080000}"/>
    <cellStyle name="20% - Accent5 5 17" xfId="2216" xr:uid="{00000000-0005-0000-0000-0000AB080000}"/>
    <cellStyle name="20% - Accent5 5 18" xfId="2217" xr:uid="{00000000-0005-0000-0000-0000AC080000}"/>
    <cellStyle name="20% - Accent5 5 19" xfId="2218" xr:uid="{00000000-0005-0000-0000-0000AD080000}"/>
    <cellStyle name="20% - Accent5 5 2" xfId="2219" xr:uid="{00000000-0005-0000-0000-0000AE080000}"/>
    <cellStyle name="20% - Accent5 5 20" xfId="2220" xr:uid="{00000000-0005-0000-0000-0000AF080000}"/>
    <cellStyle name="20% - Accent5 5 21" xfId="2221" xr:uid="{00000000-0005-0000-0000-0000B0080000}"/>
    <cellStyle name="20% - Accent5 5 22" xfId="2222" xr:uid="{00000000-0005-0000-0000-0000B1080000}"/>
    <cellStyle name="20% - Accent5 5 23" xfId="2223" xr:uid="{00000000-0005-0000-0000-0000B2080000}"/>
    <cellStyle name="20% - Accent5 5 24" xfId="2224" xr:uid="{00000000-0005-0000-0000-0000B3080000}"/>
    <cellStyle name="20% - Accent5 5 25" xfId="2225" xr:uid="{00000000-0005-0000-0000-0000B4080000}"/>
    <cellStyle name="20% - Accent5 5 26" xfId="2226" xr:uid="{00000000-0005-0000-0000-0000B5080000}"/>
    <cellStyle name="20% - Accent5 5 27" xfId="2227" xr:uid="{00000000-0005-0000-0000-0000B6080000}"/>
    <cellStyle name="20% - Accent5 5 28" xfId="2228" xr:uid="{00000000-0005-0000-0000-0000B7080000}"/>
    <cellStyle name="20% - Accent5 5 29" xfId="2229" xr:uid="{00000000-0005-0000-0000-0000B8080000}"/>
    <cellStyle name="20% - Accent5 5 3" xfId="2230" xr:uid="{00000000-0005-0000-0000-0000B9080000}"/>
    <cellStyle name="20% - Accent5 5 30" xfId="2231" xr:uid="{00000000-0005-0000-0000-0000BA080000}"/>
    <cellStyle name="20% - Accent5 5 31" xfId="2232" xr:uid="{00000000-0005-0000-0000-0000BB080000}"/>
    <cellStyle name="20% - Accent5 5 32" xfId="2233" xr:uid="{00000000-0005-0000-0000-0000BC080000}"/>
    <cellStyle name="20% - Accent5 5 33" xfId="2234" xr:uid="{00000000-0005-0000-0000-0000BD080000}"/>
    <cellStyle name="20% - Accent5 5 34" xfId="2235" xr:uid="{00000000-0005-0000-0000-0000BE080000}"/>
    <cellStyle name="20% - Accent5 5 35" xfId="2236" xr:uid="{00000000-0005-0000-0000-0000BF080000}"/>
    <cellStyle name="20% - Accent5 5 36" xfId="2237" xr:uid="{00000000-0005-0000-0000-0000C0080000}"/>
    <cellStyle name="20% - Accent5 5 37" xfId="2238" xr:uid="{00000000-0005-0000-0000-0000C1080000}"/>
    <cellStyle name="20% - Accent5 5 38" xfId="2239" xr:uid="{00000000-0005-0000-0000-0000C2080000}"/>
    <cellStyle name="20% - Accent5 5 39" xfId="2240" xr:uid="{00000000-0005-0000-0000-0000C3080000}"/>
    <cellStyle name="20% - Accent5 5 4" xfId="2241" xr:uid="{00000000-0005-0000-0000-0000C4080000}"/>
    <cellStyle name="20% - Accent5 5 40" xfId="2242" xr:uid="{00000000-0005-0000-0000-0000C5080000}"/>
    <cellStyle name="20% - Accent5 5 41" xfId="2243" xr:uid="{00000000-0005-0000-0000-0000C6080000}"/>
    <cellStyle name="20% - Accent5 5 5" xfId="2244" xr:uid="{00000000-0005-0000-0000-0000C7080000}"/>
    <cellStyle name="20% - Accent5 5 6" xfId="2245" xr:uid="{00000000-0005-0000-0000-0000C8080000}"/>
    <cellStyle name="20% - Accent5 5 7" xfId="2246" xr:uid="{00000000-0005-0000-0000-0000C9080000}"/>
    <cellStyle name="20% - Accent5 5 8" xfId="2247" xr:uid="{00000000-0005-0000-0000-0000CA080000}"/>
    <cellStyle name="20% - Accent5 5 9" xfId="2248" xr:uid="{00000000-0005-0000-0000-0000CB080000}"/>
    <cellStyle name="20% - Accent5 6" xfId="2249" xr:uid="{00000000-0005-0000-0000-0000CC080000}"/>
    <cellStyle name="20% - Accent5 6 10" xfId="2250" xr:uid="{00000000-0005-0000-0000-0000CD080000}"/>
    <cellStyle name="20% - Accent5 6 11" xfId="2251" xr:uid="{00000000-0005-0000-0000-0000CE080000}"/>
    <cellStyle name="20% - Accent5 6 12" xfId="2252" xr:uid="{00000000-0005-0000-0000-0000CF080000}"/>
    <cellStyle name="20% - Accent5 6 13" xfId="2253" xr:uid="{00000000-0005-0000-0000-0000D0080000}"/>
    <cellStyle name="20% - Accent5 6 14" xfId="2254" xr:uid="{00000000-0005-0000-0000-0000D1080000}"/>
    <cellStyle name="20% - Accent5 6 15" xfId="2255" xr:uid="{00000000-0005-0000-0000-0000D2080000}"/>
    <cellStyle name="20% - Accent5 6 16" xfId="2256" xr:uid="{00000000-0005-0000-0000-0000D3080000}"/>
    <cellStyle name="20% - Accent5 6 17" xfId="2257" xr:uid="{00000000-0005-0000-0000-0000D4080000}"/>
    <cellStyle name="20% - Accent5 6 18" xfId="2258" xr:uid="{00000000-0005-0000-0000-0000D5080000}"/>
    <cellStyle name="20% - Accent5 6 19" xfId="2259" xr:uid="{00000000-0005-0000-0000-0000D6080000}"/>
    <cellStyle name="20% - Accent5 6 2" xfId="2260" xr:uid="{00000000-0005-0000-0000-0000D7080000}"/>
    <cellStyle name="20% - Accent5 6 20" xfId="2261" xr:uid="{00000000-0005-0000-0000-0000D8080000}"/>
    <cellStyle name="20% - Accent5 6 21" xfId="2262" xr:uid="{00000000-0005-0000-0000-0000D9080000}"/>
    <cellStyle name="20% - Accent5 6 22" xfId="2263" xr:uid="{00000000-0005-0000-0000-0000DA080000}"/>
    <cellStyle name="20% - Accent5 6 23" xfId="2264" xr:uid="{00000000-0005-0000-0000-0000DB080000}"/>
    <cellStyle name="20% - Accent5 6 24" xfId="2265" xr:uid="{00000000-0005-0000-0000-0000DC080000}"/>
    <cellStyle name="20% - Accent5 6 25" xfId="2266" xr:uid="{00000000-0005-0000-0000-0000DD080000}"/>
    <cellStyle name="20% - Accent5 6 26" xfId="2267" xr:uid="{00000000-0005-0000-0000-0000DE080000}"/>
    <cellStyle name="20% - Accent5 6 27" xfId="2268" xr:uid="{00000000-0005-0000-0000-0000DF080000}"/>
    <cellStyle name="20% - Accent5 6 28" xfId="2269" xr:uid="{00000000-0005-0000-0000-0000E0080000}"/>
    <cellStyle name="20% - Accent5 6 29" xfId="2270" xr:uid="{00000000-0005-0000-0000-0000E1080000}"/>
    <cellStyle name="20% - Accent5 6 3" xfId="2271" xr:uid="{00000000-0005-0000-0000-0000E2080000}"/>
    <cellStyle name="20% - Accent5 6 30" xfId="2272" xr:uid="{00000000-0005-0000-0000-0000E3080000}"/>
    <cellStyle name="20% - Accent5 6 31" xfId="2273" xr:uid="{00000000-0005-0000-0000-0000E4080000}"/>
    <cellStyle name="20% - Accent5 6 32" xfId="2274" xr:uid="{00000000-0005-0000-0000-0000E5080000}"/>
    <cellStyle name="20% - Accent5 6 33" xfId="2275" xr:uid="{00000000-0005-0000-0000-0000E6080000}"/>
    <cellStyle name="20% - Accent5 6 34" xfId="2276" xr:uid="{00000000-0005-0000-0000-0000E7080000}"/>
    <cellStyle name="20% - Accent5 6 35" xfId="2277" xr:uid="{00000000-0005-0000-0000-0000E8080000}"/>
    <cellStyle name="20% - Accent5 6 36" xfId="2278" xr:uid="{00000000-0005-0000-0000-0000E9080000}"/>
    <cellStyle name="20% - Accent5 6 37" xfId="2279" xr:uid="{00000000-0005-0000-0000-0000EA080000}"/>
    <cellStyle name="20% - Accent5 6 38" xfId="2280" xr:uid="{00000000-0005-0000-0000-0000EB080000}"/>
    <cellStyle name="20% - Accent5 6 39" xfId="2281" xr:uid="{00000000-0005-0000-0000-0000EC080000}"/>
    <cellStyle name="20% - Accent5 6 4" xfId="2282" xr:uid="{00000000-0005-0000-0000-0000ED080000}"/>
    <cellStyle name="20% - Accent5 6 40" xfId="2283" xr:uid="{00000000-0005-0000-0000-0000EE080000}"/>
    <cellStyle name="20% - Accent5 6 41" xfId="2284" xr:uid="{00000000-0005-0000-0000-0000EF080000}"/>
    <cellStyle name="20% - Accent5 6 5" xfId="2285" xr:uid="{00000000-0005-0000-0000-0000F0080000}"/>
    <cellStyle name="20% - Accent5 6 6" xfId="2286" xr:uid="{00000000-0005-0000-0000-0000F1080000}"/>
    <cellStyle name="20% - Accent5 6 7" xfId="2287" xr:uid="{00000000-0005-0000-0000-0000F2080000}"/>
    <cellStyle name="20% - Accent5 6 8" xfId="2288" xr:uid="{00000000-0005-0000-0000-0000F3080000}"/>
    <cellStyle name="20% - Accent5 6 9" xfId="2289" xr:uid="{00000000-0005-0000-0000-0000F4080000}"/>
    <cellStyle name="20% - Accent5 7" xfId="2290" xr:uid="{00000000-0005-0000-0000-0000F5080000}"/>
    <cellStyle name="20% - Accent5 7 10" xfId="2291" xr:uid="{00000000-0005-0000-0000-0000F6080000}"/>
    <cellStyle name="20% - Accent5 7 11" xfId="2292" xr:uid="{00000000-0005-0000-0000-0000F7080000}"/>
    <cellStyle name="20% - Accent5 7 12" xfId="2293" xr:uid="{00000000-0005-0000-0000-0000F8080000}"/>
    <cellStyle name="20% - Accent5 7 13" xfId="2294" xr:uid="{00000000-0005-0000-0000-0000F9080000}"/>
    <cellStyle name="20% - Accent5 7 14" xfId="2295" xr:uid="{00000000-0005-0000-0000-0000FA080000}"/>
    <cellStyle name="20% - Accent5 7 15" xfId="2296" xr:uid="{00000000-0005-0000-0000-0000FB080000}"/>
    <cellStyle name="20% - Accent5 7 16" xfId="2297" xr:uid="{00000000-0005-0000-0000-0000FC080000}"/>
    <cellStyle name="20% - Accent5 7 17" xfId="2298" xr:uid="{00000000-0005-0000-0000-0000FD080000}"/>
    <cellStyle name="20% - Accent5 7 18" xfId="2299" xr:uid="{00000000-0005-0000-0000-0000FE080000}"/>
    <cellStyle name="20% - Accent5 7 19" xfId="2300" xr:uid="{00000000-0005-0000-0000-0000FF080000}"/>
    <cellStyle name="20% - Accent5 7 2" xfId="2301" xr:uid="{00000000-0005-0000-0000-000000090000}"/>
    <cellStyle name="20% - Accent5 7 20" xfId="2302" xr:uid="{00000000-0005-0000-0000-000001090000}"/>
    <cellStyle name="20% - Accent5 7 21" xfId="2303" xr:uid="{00000000-0005-0000-0000-000002090000}"/>
    <cellStyle name="20% - Accent5 7 22" xfId="2304" xr:uid="{00000000-0005-0000-0000-000003090000}"/>
    <cellStyle name="20% - Accent5 7 23" xfId="2305" xr:uid="{00000000-0005-0000-0000-000004090000}"/>
    <cellStyle name="20% - Accent5 7 24" xfId="2306" xr:uid="{00000000-0005-0000-0000-000005090000}"/>
    <cellStyle name="20% - Accent5 7 25" xfId="2307" xr:uid="{00000000-0005-0000-0000-000006090000}"/>
    <cellStyle name="20% - Accent5 7 26" xfId="2308" xr:uid="{00000000-0005-0000-0000-000007090000}"/>
    <cellStyle name="20% - Accent5 7 27" xfId="2309" xr:uid="{00000000-0005-0000-0000-000008090000}"/>
    <cellStyle name="20% - Accent5 7 28" xfId="2310" xr:uid="{00000000-0005-0000-0000-000009090000}"/>
    <cellStyle name="20% - Accent5 7 29" xfId="2311" xr:uid="{00000000-0005-0000-0000-00000A090000}"/>
    <cellStyle name="20% - Accent5 7 3" xfId="2312" xr:uid="{00000000-0005-0000-0000-00000B090000}"/>
    <cellStyle name="20% - Accent5 7 30" xfId="2313" xr:uid="{00000000-0005-0000-0000-00000C090000}"/>
    <cellStyle name="20% - Accent5 7 31" xfId="2314" xr:uid="{00000000-0005-0000-0000-00000D090000}"/>
    <cellStyle name="20% - Accent5 7 32" xfId="2315" xr:uid="{00000000-0005-0000-0000-00000E090000}"/>
    <cellStyle name="20% - Accent5 7 33" xfId="2316" xr:uid="{00000000-0005-0000-0000-00000F090000}"/>
    <cellStyle name="20% - Accent5 7 34" xfId="2317" xr:uid="{00000000-0005-0000-0000-000010090000}"/>
    <cellStyle name="20% - Accent5 7 35" xfId="2318" xr:uid="{00000000-0005-0000-0000-000011090000}"/>
    <cellStyle name="20% - Accent5 7 36" xfId="2319" xr:uid="{00000000-0005-0000-0000-000012090000}"/>
    <cellStyle name="20% - Accent5 7 37" xfId="2320" xr:uid="{00000000-0005-0000-0000-000013090000}"/>
    <cellStyle name="20% - Accent5 7 38" xfId="2321" xr:uid="{00000000-0005-0000-0000-000014090000}"/>
    <cellStyle name="20% - Accent5 7 39" xfId="2322" xr:uid="{00000000-0005-0000-0000-000015090000}"/>
    <cellStyle name="20% - Accent5 7 4" xfId="2323" xr:uid="{00000000-0005-0000-0000-000016090000}"/>
    <cellStyle name="20% - Accent5 7 40" xfId="2324" xr:uid="{00000000-0005-0000-0000-000017090000}"/>
    <cellStyle name="20% - Accent5 7 41" xfId="2325" xr:uid="{00000000-0005-0000-0000-000018090000}"/>
    <cellStyle name="20% - Accent5 7 5" xfId="2326" xr:uid="{00000000-0005-0000-0000-000019090000}"/>
    <cellStyle name="20% - Accent5 7 6" xfId="2327" xr:uid="{00000000-0005-0000-0000-00001A090000}"/>
    <cellStyle name="20% - Accent5 7 7" xfId="2328" xr:uid="{00000000-0005-0000-0000-00001B090000}"/>
    <cellStyle name="20% - Accent5 7 8" xfId="2329" xr:uid="{00000000-0005-0000-0000-00001C090000}"/>
    <cellStyle name="20% - Accent5 7 9" xfId="2330" xr:uid="{00000000-0005-0000-0000-00001D090000}"/>
    <cellStyle name="20% - Accent5 8" xfId="2331" xr:uid="{00000000-0005-0000-0000-00001E090000}"/>
    <cellStyle name="20% - Accent5 8 10" xfId="2332" xr:uid="{00000000-0005-0000-0000-00001F090000}"/>
    <cellStyle name="20% - Accent5 8 11" xfId="2333" xr:uid="{00000000-0005-0000-0000-000020090000}"/>
    <cellStyle name="20% - Accent5 8 12" xfId="2334" xr:uid="{00000000-0005-0000-0000-000021090000}"/>
    <cellStyle name="20% - Accent5 8 13" xfId="2335" xr:uid="{00000000-0005-0000-0000-000022090000}"/>
    <cellStyle name="20% - Accent5 8 14" xfId="2336" xr:uid="{00000000-0005-0000-0000-000023090000}"/>
    <cellStyle name="20% - Accent5 8 15" xfId="2337" xr:uid="{00000000-0005-0000-0000-000024090000}"/>
    <cellStyle name="20% - Accent5 8 16" xfId="2338" xr:uid="{00000000-0005-0000-0000-000025090000}"/>
    <cellStyle name="20% - Accent5 8 17" xfId="2339" xr:uid="{00000000-0005-0000-0000-000026090000}"/>
    <cellStyle name="20% - Accent5 8 18" xfId="2340" xr:uid="{00000000-0005-0000-0000-000027090000}"/>
    <cellStyle name="20% - Accent5 8 19" xfId="2341" xr:uid="{00000000-0005-0000-0000-000028090000}"/>
    <cellStyle name="20% - Accent5 8 2" xfId="2342" xr:uid="{00000000-0005-0000-0000-000029090000}"/>
    <cellStyle name="20% - Accent5 8 20" xfId="2343" xr:uid="{00000000-0005-0000-0000-00002A090000}"/>
    <cellStyle name="20% - Accent5 8 21" xfId="2344" xr:uid="{00000000-0005-0000-0000-00002B090000}"/>
    <cellStyle name="20% - Accent5 8 22" xfId="2345" xr:uid="{00000000-0005-0000-0000-00002C090000}"/>
    <cellStyle name="20% - Accent5 8 23" xfId="2346" xr:uid="{00000000-0005-0000-0000-00002D090000}"/>
    <cellStyle name="20% - Accent5 8 24" xfId="2347" xr:uid="{00000000-0005-0000-0000-00002E090000}"/>
    <cellStyle name="20% - Accent5 8 25" xfId="2348" xr:uid="{00000000-0005-0000-0000-00002F090000}"/>
    <cellStyle name="20% - Accent5 8 26" xfId="2349" xr:uid="{00000000-0005-0000-0000-000030090000}"/>
    <cellStyle name="20% - Accent5 8 27" xfId="2350" xr:uid="{00000000-0005-0000-0000-000031090000}"/>
    <cellStyle name="20% - Accent5 8 28" xfId="2351" xr:uid="{00000000-0005-0000-0000-000032090000}"/>
    <cellStyle name="20% - Accent5 8 29" xfId="2352" xr:uid="{00000000-0005-0000-0000-000033090000}"/>
    <cellStyle name="20% - Accent5 8 3" xfId="2353" xr:uid="{00000000-0005-0000-0000-000034090000}"/>
    <cellStyle name="20% - Accent5 8 30" xfId="2354" xr:uid="{00000000-0005-0000-0000-000035090000}"/>
    <cellStyle name="20% - Accent5 8 31" xfId="2355" xr:uid="{00000000-0005-0000-0000-000036090000}"/>
    <cellStyle name="20% - Accent5 8 32" xfId="2356" xr:uid="{00000000-0005-0000-0000-000037090000}"/>
    <cellStyle name="20% - Accent5 8 33" xfId="2357" xr:uid="{00000000-0005-0000-0000-000038090000}"/>
    <cellStyle name="20% - Accent5 8 34" xfId="2358" xr:uid="{00000000-0005-0000-0000-000039090000}"/>
    <cellStyle name="20% - Accent5 8 35" xfId="2359" xr:uid="{00000000-0005-0000-0000-00003A090000}"/>
    <cellStyle name="20% - Accent5 8 36" xfId="2360" xr:uid="{00000000-0005-0000-0000-00003B090000}"/>
    <cellStyle name="20% - Accent5 8 37" xfId="2361" xr:uid="{00000000-0005-0000-0000-00003C090000}"/>
    <cellStyle name="20% - Accent5 8 38" xfId="2362" xr:uid="{00000000-0005-0000-0000-00003D090000}"/>
    <cellStyle name="20% - Accent5 8 39" xfId="2363" xr:uid="{00000000-0005-0000-0000-00003E090000}"/>
    <cellStyle name="20% - Accent5 8 4" xfId="2364" xr:uid="{00000000-0005-0000-0000-00003F090000}"/>
    <cellStyle name="20% - Accent5 8 40" xfId="2365" xr:uid="{00000000-0005-0000-0000-000040090000}"/>
    <cellStyle name="20% - Accent5 8 41" xfId="2366" xr:uid="{00000000-0005-0000-0000-000041090000}"/>
    <cellStyle name="20% - Accent5 8 5" xfId="2367" xr:uid="{00000000-0005-0000-0000-000042090000}"/>
    <cellStyle name="20% - Accent5 8 6" xfId="2368" xr:uid="{00000000-0005-0000-0000-000043090000}"/>
    <cellStyle name="20% - Accent5 8 7" xfId="2369" xr:uid="{00000000-0005-0000-0000-000044090000}"/>
    <cellStyle name="20% - Accent5 8 8" xfId="2370" xr:uid="{00000000-0005-0000-0000-000045090000}"/>
    <cellStyle name="20% - Accent5 8 9" xfId="2371" xr:uid="{00000000-0005-0000-0000-000046090000}"/>
    <cellStyle name="20% - Accent5 9" xfId="2372" xr:uid="{00000000-0005-0000-0000-000047090000}"/>
    <cellStyle name="20% - Accent5 9 10" xfId="2373" xr:uid="{00000000-0005-0000-0000-000048090000}"/>
    <cellStyle name="20% - Accent5 9 11" xfId="2374" xr:uid="{00000000-0005-0000-0000-000049090000}"/>
    <cellStyle name="20% - Accent5 9 12" xfId="2375" xr:uid="{00000000-0005-0000-0000-00004A090000}"/>
    <cellStyle name="20% - Accent5 9 13" xfId="2376" xr:uid="{00000000-0005-0000-0000-00004B090000}"/>
    <cellStyle name="20% - Accent5 9 14" xfId="2377" xr:uid="{00000000-0005-0000-0000-00004C090000}"/>
    <cellStyle name="20% - Accent5 9 15" xfId="2378" xr:uid="{00000000-0005-0000-0000-00004D090000}"/>
    <cellStyle name="20% - Accent5 9 16" xfId="2379" xr:uid="{00000000-0005-0000-0000-00004E090000}"/>
    <cellStyle name="20% - Accent5 9 17" xfId="2380" xr:uid="{00000000-0005-0000-0000-00004F090000}"/>
    <cellStyle name="20% - Accent5 9 18" xfId="2381" xr:uid="{00000000-0005-0000-0000-000050090000}"/>
    <cellStyle name="20% - Accent5 9 19" xfId="2382" xr:uid="{00000000-0005-0000-0000-000051090000}"/>
    <cellStyle name="20% - Accent5 9 2" xfId="2383" xr:uid="{00000000-0005-0000-0000-000052090000}"/>
    <cellStyle name="20% - Accent5 9 20" xfId="2384" xr:uid="{00000000-0005-0000-0000-000053090000}"/>
    <cellStyle name="20% - Accent5 9 21" xfId="2385" xr:uid="{00000000-0005-0000-0000-000054090000}"/>
    <cellStyle name="20% - Accent5 9 22" xfId="2386" xr:uid="{00000000-0005-0000-0000-000055090000}"/>
    <cellStyle name="20% - Accent5 9 23" xfId="2387" xr:uid="{00000000-0005-0000-0000-000056090000}"/>
    <cellStyle name="20% - Accent5 9 24" xfId="2388" xr:uid="{00000000-0005-0000-0000-000057090000}"/>
    <cellStyle name="20% - Accent5 9 25" xfId="2389" xr:uid="{00000000-0005-0000-0000-000058090000}"/>
    <cellStyle name="20% - Accent5 9 26" xfId="2390" xr:uid="{00000000-0005-0000-0000-000059090000}"/>
    <cellStyle name="20% - Accent5 9 27" xfId="2391" xr:uid="{00000000-0005-0000-0000-00005A090000}"/>
    <cellStyle name="20% - Accent5 9 28" xfId="2392" xr:uid="{00000000-0005-0000-0000-00005B090000}"/>
    <cellStyle name="20% - Accent5 9 29" xfId="2393" xr:uid="{00000000-0005-0000-0000-00005C090000}"/>
    <cellStyle name="20% - Accent5 9 3" xfId="2394" xr:uid="{00000000-0005-0000-0000-00005D090000}"/>
    <cellStyle name="20% - Accent5 9 30" xfId="2395" xr:uid="{00000000-0005-0000-0000-00005E090000}"/>
    <cellStyle name="20% - Accent5 9 31" xfId="2396" xr:uid="{00000000-0005-0000-0000-00005F090000}"/>
    <cellStyle name="20% - Accent5 9 32" xfId="2397" xr:uid="{00000000-0005-0000-0000-000060090000}"/>
    <cellStyle name="20% - Accent5 9 33" xfId="2398" xr:uid="{00000000-0005-0000-0000-000061090000}"/>
    <cellStyle name="20% - Accent5 9 34" xfId="2399" xr:uid="{00000000-0005-0000-0000-000062090000}"/>
    <cellStyle name="20% - Accent5 9 35" xfId="2400" xr:uid="{00000000-0005-0000-0000-000063090000}"/>
    <cellStyle name="20% - Accent5 9 36" xfId="2401" xr:uid="{00000000-0005-0000-0000-000064090000}"/>
    <cellStyle name="20% - Accent5 9 37" xfId="2402" xr:uid="{00000000-0005-0000-0000-000065090000}"/>
    <cellStyle name="20% - Accent5 9 38" xfId="2403" xr:uid="{00000000-0005-0000-0000-000066090000}"/>
    <cellStyle name="20% - Accent5 9 39" xfId="2404" xr:uid="{00000000-0005-0000-0000-000067090000}"/>
    <cellStyle name="20% - Accent5 9 4" xfId="2405" xr:uid="{00000000-0005-0000-0000-000068090000}"/>
    <cellStyle name="20% - Accent5 9 40" xfId="2406" xr:uid="{00000000-0005-0000-0000-000069090000}"/>
    <cellStyle name="20% - Accent5 9 41" xfId="2407" xr:uid="{00000000-0005-0000-0000-00006A090000}"/>
    <cellStyle name="20% - Accent5 9 5" xfId="2408" xr:uid="{00000000-0005-0000-0000-00006B090000}"/>
    <cellStyle name="20% - Accent5 9 6" xfId="2409" xr:uid="{00000000-0005-0000-0000-00006C090000}"/>
    <cellStyle name="20% - Accent5 9 7" xfId="2410" xr:uid="{00000000-0005-0000-0000-00006D090000}"/>
    <cellStyle name="20% - Accent5 9 8" xfId="2411" xr:uid="{00000000-0005-0000-0000-00006E090000}"/>
    <cellStyle name="20% - Accent5 9 9" xfId="2412" xr:uid="{00000000-0005-0000-0000-00006F090000}"/>
    <cellStyle name="20% - Accent6 10" xfId="2413" xr:uid="{00000000-0005-0000-0000-000070090000}"/>
    <cellStyle name="20% - Accent6 10 10" xfId="2414" xr:uid="{00000000-0005-0000-0000-000071090000}"/>
    <cellStyle name="20% - Accent6 10 11" xfId="2415" xr:uid="{00000000-0005-0000-0000-000072090000}"/>
    <cellStyle name="20% - Accent6 10 12" xfId="2416" xr:uid="{00000000-0005-0000-0000-000073090000}"/>
    <cellStyle name="20% - Accent6 10 13" xfId="2417" xr:uid="{00000000-0005-0000-0000-000074090000}"/>
    <cellStyle name="20% - Accent6 10 14" xfId="2418" xr:uid="{00000000-0005-0000-0000-000075090000}"/>
    <cellStyle name="20% - Accent6 10 15" xfId="2419" xr:uid="{00000000-0005-0000-0000-000076090000}"/>
    <cellStyle name="20% - Accent6 10 16" xfId="2420" xr:uid="{00000000-0005-0000-0000-000077090000}"/>
    <cellStyle name="20% - Accent6 10 17" xfId="2421" xr:uid="{00000000-0005-0000-0000-000078090000}"/>
    <cellStyle name="20% - Accent6 10 18" xfId="2422" xr:uid="{00000000-0005-0000-0000-000079090000}"/>
    <cellStyle name="20% - Accent6 10 19" xfId="2423" xr:uid="{00000000-0005-0000-0000-00007A090000}"/>
    <cellStyle name="20% - Accent6 10 2" xfId="2424" xr:uid="{00000000-0005-0000-0000-00007B090000}"/>
    <cellStyle name="20% - Accent6 10 20" xfId="2425" xr:uid="{00000000-0005-0000-0000-00007C090000}"/>
    <cellStyle name="20% - Accent6 10 21" xfId="2426" xr:uid="{00000000-0005-0000-0000-00007D090000}"/>
    <cellStyle name="20% - Accent6 10 22" xfId="2427" xr:uid="{00000000-0005-0000-0000-00007E090000}"/>
    <cellStyle name="20% - Accent6 10 23" xfId="2428" xr:uid="{00000000-0005-0000-0000-00007F090000}"/>
    <cellStyle name="20% - Accent6 10 24" xfId="2429" xr:uid="{00000000-0005-0000-0000-000080090000}"/>
    <cellStyle name="20% - Accent6 10 25" xfId="2430" xr:uid="{00000000-0005-0000-0000-000081090000}"/>
    <cellStyle name="20% - Accent6 10 26" xfId="2431" xr:uid="{00000000-0005-0000-0000-000082090000}"/>
    <cellStyle name="20% - Accent6 10 27" xfId="2432" xr:uid="{00000000-0005-0000-0000-000083090000}"/>
    <cellStyle name="20% - Accent6 10 28" xfId="2433" xr:uid="{00000000-0005-0000-0000-000084090000}"/>
    <cellStyle name="20% - Accent6 10 29" xfId="2434" xr:uid="{00000000-0005-0000-0000-000085090000}"/>
    <cellStyle name="20% - Accent6 10 3" xfId="2435" xr:uid="{00000000-0005-0000-0000-000086090000}"/>
    <cellStyle name="20% - Accent6 10 30" xfId="2436" xr:uid="{00000000-0005-0000-0000-000087090000}"/>
    <cellStyle name="20% - Accent6 10 31" xfId="2437" xr:uid="{00000000-0005-0000-0000-000088090000}"/>
    <cellStyle name="20% - Accent6 10 32" xfId="2438" xr:uid="{00000000-0005-0000-0000-000089090000}"/>
    <cellStyle name="20% - Accent6 10 33" xfId="2439" xr:uid="{00000000-0005-0000-0000-00008A090000}"/>
    <cellStyle name="20% - Accent6 10 34" xfId="2440" xr:uid="{00000000-0005-0000-0000-00008B090000}"/>
    <cellStyle name="20% - Accent6 10 35" xfId="2441" xr:uid="{00000000-0005-0000-0000-00008C090000}"/>
    <cellStyle name="20% - Accent6 10 36" xfId="2442" xr:uid="{00000000-0005-0000-0000-00008D090000}"/>
    <cellStyle name="20% - Accent6 10 37" xfId="2443" xr:uid="{00000000-0005-0000-0000-00008E090000}"/>
    <cellStyle name="20% - Accent6 10 38" xfId="2444" xr:uid="{00000000-0005-0000-0000-00008F090000}"/>
    <cellStyle name="20% - Accent6 10 39" xfId="2445" xr:uid="{00000000-0005-0000-0000-000090090000}"/>
    <cellStyle name="20% - Accent6 10 4" xfId="2446" xr:uid="{00000000-0005-0000-0000-000091090000}"/>
    <cellStyle name="20% - Accent6 10 40" xfId="2447" xr:uid="{00000000-0005-0000-0000-000092090000}"/>
    <cellStyle name="20% - Accent6 10 41" xfId="2448" xr:uid="{00000000-0005-0000-0000-000093090000}"/>
    <cellStyle name="20% - Accent6 10 5" xfId="2449" xr:uid="{00000000-0005-0000-0000-000094090000}"/>
    <cellStyle name="20% - Accent6 10 6" xfId="2450" xr:uid="{00000000-0005-0000-0000-000095090000}"/>
    <cellStyle name="20% - Accent6 10 7" xfId="2451" xr:uid="{00000000-0005-0000-0000-000096090000}"/>
    <cellStyle name="20% - Accent6 10 8" xfId="2452" xr:uid="{00000000-0005-0000-0000-000097090000}"/>
    <cellStyle name="20% - Accent6 10 9" xfId="2453" xr:uid="{00000000-0005-0000-0000-000098090000}"/>
    <cellStyle name="20% - Accent6 11" xfId="2454" xr:uid="{00000000-0005-0000-0000-000099090000}"/>
    <cellStyle name="20% - Accent6 11 10" xfId="2455" xr:uid="{00000000-0005-0000-0000-00009A090000}"/>
    <cellStyle name="20% - Accent6 11 11" xfId="2456" xr:uid="{00000000-0005-0000-0000-00009B090000}"/>
    <cellStyle name="20% - Accent6 11 12" xfId="2457" xr:uid="{00000000-0005-0000-0000-00009C090000}"/>
    <cellStyle name="20% - Accent6 11 13" xfId="2458" xr:uid="{00000000-0005-0000-0000-00009D090000}"/>
    <cellStyle name="20% - Accent6 11 14" xfId="2459" xr:uid="{00000000-0005-0000-0000-00009E090000}"/>
    <cellStyle name="20% - Accent6 11 15" xfId="2460" xr:uid="{00000000-0005-0000-0000-00009F090000}"/>
    <cellStyle name="20% - Accent6 11 16" xfId="2461" xr:uid="{00000000-0005-0000-0000-0000A0090000}"/>
    <cellStyle name="20% - Accent6 11 17" xfId="2462" xr:uid="{00000000-0005-0000-0000-0000A1090000}"/>
    <cellStyle name="20% - Accent6 11 18" xfId="2463" xr:uid="{00000000-0005-0000-0000-0000A2090000}"/>
    <cellStyle name="20% - Accent6 11 19" xfId="2464" xr:uid="{00000000-0005-0000-0000-0000A3090000}"/>
    <cellStyle name="20% - Accent6 11 2" xfId="2465" xr:uid="{00000000-0005-0000-0000-0000A4090000}"/>
    <cellStyle name="20% - Accent6 11 20" xfId="2466" xr:uid="{00000000-0005-0000-0000-0000A5090000}"/>
    <cellStyle name="20% - Accent6 11 21" xfId="2467" xr:uid="{00000000-0005-0000-0000-0000A6090000}"/>
    <cellStyle name="20% - Accent6 11 22" xfId="2468" xr:uid="{00000000-0005-0000-0000-0000A7090000}"/>
    <cellStyle name="20% - Accent6 11 23" xfId="2469" xr:uid="{00000000-0005-0000-0000-0000A8090000}"/>
    <cellStyle name="20% - Accent6 11 24" xfId="2470" xr:uid="{00000000-0005-0000-0000-0000A9090000}"/>
    <cellStyle name="20% - Accent6 11 25" xfId="2471" xr:uid="{00000000-0005-0000-0000-0000AA090000}"/>
    <cellStyle name="20% - Accent6 11 26" xfId="2472" xr:uid="{00000000-0005-0000-0000-0000AB090000}"/>
    <cellStyle name="20% - Accent6 11 27" xfId="2473" xr:uid="{00000000-0005-0000-0000-0000AC090000}"/>
    <cellStyle name="20% - Accent6 11 28" xfId="2474" xr:uid="{00000000-0005-0000-0000-0000AD090000}"/>
    <cellStyle name="20% - Accent6 11 29" xfId="2475" xr:uid="{00000000-0005-0000-0000-0000AE090000}"/>
    <cellStyle name="20% - Accent6 11 3" xfId="2476" xr:uid="{00000000-0005-0000-0000-0000AF090000}"/>
    <cellStyle name="20% - Accent6 11 30" xfId="2477" xr:uid="{00000000-0005-0000-0000-0000B0090000}"/>
    <cellStyle name="20% - Accent6 11 31" xfId="2478" xr:uid="{00000000-0005-0000-0000-0000B1090000}"/>
    <cellStyle name="20% - Accent6 11 32" xfId="2479" xr:uid="{00000000-0005-0000-0000-0000B2090000}"/>
    <cellStyle name="20% - Accent6 11 33" xfId="2480" xr:uid="{00000000-0005-0000-0000-0000B3090000}"/>
    <cellStyle name="20% - Accent6 11 34" xfId="2481" xr:uid="{00000000-0005-0000-0000-0000B4090000}"/>
    <cellStyle name="20% - Accent6 11 35" xfId="2482" xr:uid="{00000000-0005-0000-0000-0000B5090000}"/>
    <cellStyle name="20% - Accent6 11 36" xfId="2483" xr:uid="{00000000-0005-0000-0000-0000B6090000}"/>
    <cellStyle name="20% - Accent6 11 37" xfId="2484" xr:uid="{00000000-0005-0000-0000-0000B7090000}"/>
    <cellStyle name="20% - Accent6 11 38" xfId="2485" xr:uid="{00000000-0005-0000-0000-0000B8090000}"/>
    <cellStyle name="20% - Accent6 11 39" xfId="2486" xr:uid="{00000000-0005-0000-0000-0000B9090000}"/>
    <cellStyle name="20% - Accent6 11 4" xfId="2487" xr:uid="{00000000-0005-0000-0000-0000BA090000}"/>
    <cellStyle name="20% - Accent6 11 40" xfId="2488" xr:uid="{00000000-0005-0000-0000-0000BB090000}"/>
    <cellStyle name="20% - Accent6 11 41" xfId="2489" xr:uid="{00000000-0005-0000-0000-0000BC090000}"/>
    <cellStyle name="20% - Accent6 11 5" xfId="2490" xr:uid="{00000000-0005-0000-0000-0000BD090000}"/>
    <cellStyle name="20% - Accent6 11 6" xfId="2491" xr:uid="{00000000-0005-0000-0000-0000BE090000}"/>
    <cellStyle name="20% - Accent6 11 7" xfId="2492" xr:uid="{00000000-0005-0000-0000-0000BF090000}"/>
    <cellStyle name="20% - Accent6 11 8" xfId="2493" xr:uid="{00000000-0005-0000-0000-0000C0090000}"/>
    <cellStyle name="20% - Accent6 11 9" xfId="2494" xr:uid="{00000000-0005-0000-0000-0000C1090000}"/>
    <cellStyle name="20% - Accent6 12" xfId="2495" xr:uid="{00000000-0005-0000-0000-0000C2090000}"/>
    <cellStyle name="20% - Accent6 12 10" xfId="2496" xr:uid="{00000000-0005-0000-0000-0000C3090000}"/>
    <cellStyle name="20% - Accent6 12 11" xfId="2497" xr:uid="{00000000-0005-0000-0000-0000C4090000}"/>
    <cellStyle name="20% - Accent6 12 12" xfId="2498" xr:uid="{00000000-0005-0000-0000-0000C5090000}"/>
    <cellStyle name="20% - Accent6 12 13" xfId="2499" xr:uid="{00000000-0005-0000-0000-0000C6090000}"/>
    <cellStyle name="20% - Accent6 12 14" xfId="2500" xr:uid="{00000000-0005-0000-0000-0000C7090000}"/>
    <cellStyle name="20% - Accent6 12 15" xfId="2501" xr:uid="{00000000-0005-0000-0000-0000C8090000}"/>
    <cellStyle name="20% - Accent6 12 16" xfId="2502" xr:uid="{00000000-0005-0000-0000-0000C9090000}"/>
    <cellStyle name="20% - Accent6 12 17" xfId="2503" xr:uid="{00000000-0005-0000-0000-0000CA090000}"/>
    <cellStyle name="20% - Accent6 12 18" xfId="2504" xr:uid="{00000000-0005-0000-0000-0000CB090000}"/>
    <cellStyle name="20% - Accent6 12 19" xfId="2505" xr:uid="{00000000-0005-0000-0000-0000CC090000}"/>
    <cellStyle name="20% - Accent6 12 2" xfId="2506" xr:uid="{00000000-0005-0000-0000-0000CD090000}"/>
    <cellStyle name="20% - Accent6 12 20" xfId="2507" xr:uid="{00000000-0005-0000-0000-0000CE090000}"/>
    <cellStyle name="20% - Accent6 12 21" xfId="2508" xr:uid="{00000000-0005-0000-0000-0000CF090000}"/>
    <cellStyle name="20% - Accent6 12 22" xfId="2509" xr:uid="{00000000-0005-0000-0000-0000D0090000}"/>
    <cellStyle name="20% - Accent6 12 23" xfId="2510" xr:uid="{00000000-0005-0000-0000-0000D1090000}"/>
    <cellStyle name="20% - Accent6 12 24" xfId="2511" xr:uid="{00000000-0005-0000-0000-0000D2090000}"/>
    <cellStyle name="20% - Accent6 12 25" xfId="2512" xr:uid="{00000000-0005-0000-0000-0000D3090000}"/>
    <cellStyle name="20% - Accent6 12 26" xfId="2513" xr:uid="{00000000-0005-0000-0000-0000D4090000}"/>
    <cellStyle name="20% - Accent6 12 27" xfId="2514" xr:uid="{00000000-0005-0000-0000-0000D5090000}"/>
    <cellStyle name="20% - Accent6 12 28" xfId="2515" xr:uid="{00000000-0005-0000-0000-0000D6090000}"/>
    <cellStyle name="20% - Accent6 12 29" xfId="2516" xr:uid="{00000000-0005-0000-0000-0000D7090000}"/>
    <cellStyle name="20% - Accent6 12 3" xfId="2517" xr:uid="{00000000-0005-0000-0000-0000D8090000}"/>
    <cellStyle name="20% - Accent6 12 30" xfId="2518" xr:uid="{00000000-0005-0000-0000-0000D9090000}"/>
    <cellStyle name="20% - Accent6 12 31" xfId="2519" xr:uid="{00000000-0005-0000-0000-0000DA090000}"/>
    <cellStyle name="20% - Accent6 12 32" xfId="2520" xr:uid="{00000000-0005-0000-0000-0000DB090000}"/>
    <cellStyle name="20% - Accent6 12 33" xfId="2521" xr:uid="{00000000-0005-0000-0000-0000DC090000}"/>
    <cellStyle name="20% - Accent6 12 34" xfId="2522" xr:uid="{00000000-0005-0000-0000-0000DD090000}"/>
    <cellStyle name="20% - Accent6 12 35" xfId="2523" xr:uid="{00000000-0005-0000-0000-0000DE090000}"/>
    <cellStyle name="20% - Accent6 12 36" xfId="2524" xr:uid="{00000000-0005-0000-0000-0000DF090000}"/>
    <cellStyle name="20% - Accent6 12 37" xfId="2525" xr:uid="{00000000-0005-0000-0000-0000E0090000}"/>
    <cellStyle name="20% - Accent6 12 38" xfId="2526" xr:uid="{00000000-0005-0000-0000-0000E1090000}"/>
    <cellStyle name="20% - Accent6 12 39" xfId="2527" xr:uid="{00000000-0005-0000-0000-0000E2090000}"/>
    <cellStyle name="20% - Accent6 12 4" xfId="2528" xr:uid="{00000000-0005-0000-0000-0000E3090000}"/>
    <cellStyle name="20% - Accent6 12 40" xfId="2529" xr:uid="{00000000-0005-0000-0000-0000E4090000}"/>
    <cellStyle name="20% - Accent6 12 41" xfId="2530" xr:uid="{00000000-0005-0000-0000-0000E5090000}"/>
    <cellStyle name="20% - Accent6 12 5" xfId="2531" xr:uid="{00000000-0005-0000-0000-0000E6090000}"/>
    <cellStyle name="20% - Accent6 12 6" xfId="2532" xr:uid="{00000000-0005-0000-0000-0000E7090000}"/>
    <cellStyle name="20% - Accent6 12 7" xfId="2533" xr:uid="{00000000-0005-0000-0000-0000E8090000}"/>
    <cellStyle name="20% - Accent6 12 8" xfId="2534" xr:uid="{00000000-0005-0000-0000-0000E9090000}"/>
    <cellStyle name="20% - Accent6 12 9" xfId="2535" xr:uid="{00000000-0005-0000-0000-0000EA090000}"/>
    <cellStyle name="20% - Accent6 13" xfId="2536" xr:uid="{00000000-0005-0000-0000-0000EB090000}"/>
    <cellStyle name="20% - Accent6 14" xfId="2537" xr:uid="{00000000-0005-0000-0000-0000EC090000}"/>
    <cellStyle name="20% - Accent6 14 2" xfId="2538" xr:uid="{00000000-0005-0000-0000-0000ED090000}"/>
    <cellStyle name="20% - Accent6 15" xfId="2539" xr:uid="{00000000-0005-0000-0000-0000EE090000}"/>
    <cellStyle name="20% - Accent6 16" xfId="2540" xr:uid="{00000000-0005-0000-0000-0000EF090000}"/>
    <cellStyle name="20% - Accent6 17" xfId="4158" xr:uid="{00000000-0005-0000-0000-0000F0090000}"/>
    <cellStyle name="20% - Accent6 2" xfId="2541" xr:uid="{00000000-0005-0000-0000-0000F1090000}"/>
    <cellStyle name="20% - Accent6 2 10" xfId="2542" xr:uid="{00000000-0005-0000-0000-0000F2090000}"/>
    <cellStyle name="20% - Accent6 2 11" xfId="2543" xr:uid="{00000000-0005-0000-0000-0000F3090000}"/>
    <cellStyle name="20% - Accent6 2 12" xfId="2544" xr:uid="{00000000-0005-0000-0000-0000F4090000}"/>
    <cellStyle name="20% - Accent6 2 13" xfId="2545" xr:uid="{00000000-0005-0000-0000-0000F5090000}"/>
    <cellStyle name="20% - Accent6 2 14" xfId="2546" xr:uid="{00000000-0005-0000-0000-0000F6090000}"/>
    <cellStyle name="20% - Accent6 2 15" xfId="2547" xr:uid="{00000000-0005-0000-0000-0000F7090000}"/>
    <cellStyle name="20% - Accent6 2 16" xfId="2548" xr:uid="{00000000-0005-0000-0000-0000F8090000}"/>
    <cellStyle name="20% - Accent6 2 17" xfId="2549" xr:uid="{00000000-0005-0000-0000-0000F9090000}"/>
    <cellStyle name="20% - Accent6 2 18" xfId="2550" xr:uid="{00000000-0005-0000-0000-0000FA090000}"/>
    <cellStyle name="20% - Accent6 2 19" xfId="2551" xr:uid="{00000000-0005-0000-0000-0000FB090000}"/>
    <cellStyle name="20% - Accent6 2 2" xfId="2552" xr:uid="{00000000-0005-0000-0000-0000FC090000}"/>
    <cellStyle name="20% - Accent6 2 2 2" xfId="2553" xr:uid="{00000000-0005-0000-0000-0000FD090000}"/>
    <cellStyle name="20% - Accent6 2 2 2 2" xfId="2554" xr:uid="{00000000-0005-0000-0000-0000FE090000}"/>
    <cellStyle name="20% - Accent6 2 2 3" xfId="2555" xr:uid="{00000000-0005-0000-0000-0000FF090000}"/>
    <cellStyle name="20% - Accent6 2 2 4" xfId="2556" xr:uid="{00000000-0005-0000-0000-0000000A0000}"/>
    <cellStyle name="20% - Accent6 2 2 5" xfId="2557" xr:uid="{00000000-0005-0000-0000-0000010A0000}"/>
    <cellStyle name="20% - Accent6 2 20" xfId="2558" xr:uid="{00000000-0005-0000-0000-0000020A0000}"/>
    <cellStyle name="20% - Accent6 2 21" xfId="2559" xr:uid="{00000000-0005-0000-0000-0000030A0000}"/>
    <cellStyle name="20% - Accent6 2 22" xfId="2560" xr:uid="{00000000-0005-0000-0000-0000040A0000}"/>
    <cellStyle name="20% - Accent6 2 23" xfId="2561" xr:uid="{00000000-0005-0000-0000-0000050A0000}"/>
    <cellStyle name="20% - Accent6 2 24" xfId="2562" xr:uid="{00000000-0005-0000-0000-0000060A0000}"/>
    <cellStyle name="20% - Accent6 2 25" xfId="2563" xr:uid="{00000000-0005-0000-0000-0000070A0000}"/>
    <cellStyle name="20% - Accent6 2 26" xfId="2564" xr:uid="{00000000-0005-0000-0000-0000080A0000}"/>
    <cellStyle name="20% - Accent6 2 27" xfId="2565" xr:uid="{00000000-0005-0000-0000-0000090A0000}"/>
    <cellStyle name="20% - Accent6 2 28" xfId="2566" xr:uid="{00000000-0005-0000-0000-00000A0A0000}"/>
    <cellStyle name="20% - Accent6 2 29" xfId="2567" xr:uid="{00000000-0005-0000-0000-00000B0A0000}"/>
    <cellStyle name="20% - Accent6 2 3" xfId="2568" xr:uid="{00000000-0005-0000-0000-00000C0A0000}"/>
    <cellStyle name="20% - Accent6 2 3 2" xfId="2569" xr:uid="{00000000-0005-0000-0000-00000D0A0000}"/>
    <cellStyle name="20% - Accent6 2 3 3" xfId="2570" xr:uid="{00000000-0005-0000-0000-00000E0A0000}"/>
    <cellStyle name="20% - Accent6 2 3 4" xfId="2571" xr:uid="{00000000-0005-0000-0000-00000F0A0000}"/>
    <cellStyle name="20% - Accent6 2 3 5" xfId="2572" xr:uid="{00000000-0005-0000-0000-0000100A0000}"/>
    <cellStyle name="20% - Accent6 2 3 6" xfId="2573" xr:uid="{00000000-0005-0000-0000-0000110A0000}"/>
    <cellStyle name="20% - Accent6 2 30" xfId="2574" xr:uid="{00000000-0005-0000-0000-0000120A0000}"/>
    <cellStyle name="20% - Accent6 2 31" xfId="2575" xr:uid="{00000000-0005-0000-0000-0000130A0000}"/>
    <cellStyle name="20% - Accent6 2 32" xfId="2576" xr:uid="{00000000-0005-0000-0000-0000140A0000}"/>
    <cellStyle name="20% - Accent6 2 33" xfId="2577" xr:uid="{00000000-0005-0000-0000-0000150A0000}"/>
    <cellStyle name="20% - Accent6 2 34" xfId="2578" xr:uid="{00000000-0005-0000-0000-0000160A0000}"/>
    <cellStyle name="20% - Accent6 2 35" xfId="2579" xr:uid="{00000000-0005-0000-0000-0000170A0000}"/>
    <cellStyle name="20% - Accent6 2 36" xfId="2580" xr:uid="{00000000-0005-0000-0000-0000180A0000}"/>
    <cellStyle name="20% - Accent6 2 37" xfId="2581" xr:uid="{00000000-0005-0000-0000-0000190A0000}"/>
    <cellStyle name="20% - Accent6 2 38" xfId="2582" xr:uid="{00000000-0005-0000-0000-00001A0A0000}"/>
    <cellStyle name="20% - Accent6 2 39" xfId="2583" xr:uid="{00000000-0005-0000-0000-00001B0A0000}"/>
    <cellStyle name="20% - Accent6 2 4" xfId="2584" xr:uid="{00000000-0005-0000-0000-00001C0A0000}"/>
    <cellStyle name="20% - Accent6 2 40" xfId="2585" xr:uid="{00000000-0005-0000-0000-00001D0A0000}"/>
    <cellStyle name="20% - Accent6 2 41" xfId="2586" xr:uid="{00000000-0005-0000-0000-00001E0A0000}"/>
    <cellStyle name="20% - Accent6 2 42" xfId="2587" xr:uid="{00000000-0005-0000-0000-00001F0A0000}"/>
    <cellStyle name="20% - Accent6 2 43" xfId="2588" xr:uid="{00000000-0005-0000-0000-0000200A0000}"/>
    <cellStyle name="20% - Accent6 2 44" xfId="2589" xr:uid="{00000000-0005-0000-0000-0000210A0000}"/>
    <cellStyle name="20% - Accent6 2 45" xfId="2590" xr:uid="{00000000-0005-0000-0000-0000220A0000}"/>
    <cellStyle name="20% - Accent6 2 5" xfId="2591" xr:uid="{00000000-0005-0000-0000-0000230A0000}"/>
    <cellStyle name="20% - Accent6 2 6" xfId="2592" xr:uid="{00000000-0005-0000-0000-0000240A0000}"/>
    <cellStyle name="20% - Accent6 2 7" xfId="2593" xr:uid="{00000000-0005-0000-0000-0000250A0000}"/>
    <cellStyle name="20% - Accent6 2 8" xfId="2594" xr:uid="{00000000-0005-0000-0000-0000260A0000}"/>
    <cellStyle name="20% - Accent6 2 9" xfId="2595" xr:uid="{00000000-0005-0000-0000-0000270A0000}"/>
    <cellStyle name="20% - Accent6 3" xfId="2596" xr:uid="{00000000-0005-0000-0000-0000280A0000}"/>
    <cellStyle name="20% - Accent6 3 10" xfId="2597" xr:uid="{00000000-0005-0000-0000-0000290A0000}"/>
    <cellStyle name="20% - Accent6 3 11" xfId="2598" xr:uid="{00000000-0005-0000-0000-00002A0A0000}"/>
    <cellStyle name="20% - Accent6 3 12" xfId="2599" xr:uid="{00000000-0005-0000-0000-00002B0A0000}"/>
    <cellStyle name="20% - Accent6 3 13" xfId="2600" xr:uid="{00000000-0005-0000-0000-00002C0A0000}"/>
    <cellStyle name="20% - Accent6 3 14" xfId="2601" xr:uid="{00000000-0005-0000-0000-00002D0A0000}"/>
    <cellStyle name="20% - Accent6 3 15" xfId="2602" xr:uid="{00000000-0005-0000-0000-00002E0A0000}"/>
    <cellStyle name="20% - Accent6 3 16" xfId="2603" xr:uid="{00000000-0005-0000-0000-00002F0A0000}"/>
    <cellStyle name="20% - Accent6 3 17" xfId="2604" xr:uid="{00000000-0005-0000-0000-0000300A0000}"/>
    <cellStyle name="20% - Accent6 3 18" xfId="2605" xr:uid="{00000000-0005-0000-0000-0000310A0000}"/>
    <cellStyle name="20% - Accent6 3 19" xfId="2606" xr:uid="{00000000-0005-0000-0000-0000320A0000}"/>
    <cellStyle name="20% - Accent6 3 2" xfId="2607" xr:uid="{00000000-0005-0000-0000-0000330A0000}"/>
    <cellStyle name="20% - Accent6 3 20" xfId="2608" xr:uid="{00000000-0005-0000-0000-0000340A0000}"/>
    <cellStyle name="20% - Accent6 3 21" xfId="2609" xr:uid="{00000000-0005-0000-0000-0000350A0000}"/>
    <cellStyle name="20% - Accent6 3 22" xfId="2610" xr:uid="{00000000-0005-0000-0000-0000360A0000}"/>
    <cellStyle name="20% - Accent6 3 23" xfId="2611" xr:uid="{00000000-0005-0000-0000-0000370A0000}"/>
    <cellStyle name="20% - Accent6 3 24" xfId="2612" xr:uid="{00000000-0005-0000-0000-0000380A0000}"/>
    <cellStyle name="20% - Accent6 3 25" xfId="2613" xr:uid="{00000000-0005-0000-0000-0000390A0000}"/>
    <cellStyle name="20% - Accent6 3 26" xfId="2614" xr:uid="{00000000-0005-0000-0000-00003A0A0000}"/>
    <cellStyle name="20% - Accent6 3 27" xfId="2615" xr:uid="{00000000-0005-0000-0000-00003B0A0000}"/>
    <cellStyle name="20% - Accent6 3 28" xfId="2616" xr:uid="{00000000-0005-0000-0000-00003C0A0000}"/>
    <cellStyle name="20% - Accent6 3 29" xfId="2617" xr:uid="{00000000-0005-0000-0000-00003D0A0000}"/>
    <cellStyle name="20% - Accent6 3 3" xfId="2618" xr:uid="{00000000-0005-0000-0000-00003E0A0000}"/>
    <cellStyle name="20% - Accent6 3 30" xfId="2619" xr:uid="{00000000-0005-0000-0000-00003F0A0000}"/>
    <cellStyle name="20% - Accent6 3 31" xfId="2620" xr:uid="{00000000-0005-0000-0000-0000400A0000}"/>
    <cellStyle name="20% - Accent6 3 32" xfId="2621" xr:uid="{00000000-0005-0000-0000-0000410A0000}"/>
    <cellStyle name="20% - Accent6 3 33" xfId="2622" xr:uid="{00000000-0005-0000-0000-0000420A0000}"/>
    <cellStyle name="20% - Accent6 3 34" xfId="2623" xr:uid="{00000000-0005-0000-0000-0000430A0000}"/>
    <cellStyle name="20% - Accent6 3 35" xfId="2624" xr:uid="{00000000-0005-0000-0000-0000440A0000}"/>
    <cellStyle name="20% - Accent6 3 36" xfId="2625" xr:uid="{00000000-0005-0000-0000-0000450A0000}"/>
    <cellStyle name="20% - Accent6 3 37" xfId="2626" xr:uid="{00000000-0005-0000-0000-0000460A0000}"/>
    <cellStyle name="20% - Accent6 3 38" xfId="2627" xr:uid="{00000000-0005-0000-0000-0000470A0000}"/>
    <cellStyle name="20% - Accent6 3 39" xfId="2628" xr:uid="{00000000-0005-0000-0000-0000480A0000}"/>
    <cellStyle name="20% - Accent6 3 4" xfId="2629" xr:uid="{00000000-0005-0000-0000-0000490A0000}"/>
    <cellStyle name="20% - Accent6 3 40" xfId="2630" xr:uid="{00000000-0005-0000-0000-00004A0A0000}"/>
    <cellStyle name="20% - Accent6 3 41" xfId="2631" xr:uid="{00000000-0005-0000-0000-00004B0A0000}"/>
    <cellStyle name="20% - Accent6 3 42" xfId="2632" xr:uid="{00000000-0005-0000-0000-00004C0A0000}"/>
    <cellStyle name="20% - Accent6 3 43" xfId="2633" xr:uid="{00000000-0005-0000-0000-00004D0A0000}"/>
    <cellStyle name="20% - Accent6 3 44" xfId="2634" xr:uid="{00000000-0005-0000-0000-00004E0A0000}"/>
    <cellStyle name="20% - Accent6 3 45" xfId="2635" xr:uid="{00000000-0005-0000-0000-00004F0A0000}"/>
    <cellStyle name="20% - Accent6 3 5" xfId="2636" xr:uid="{00000000-0005-0000-0000-0000500A0000}"/>
    <cellStyle name="20% - Accent6 3 6" xfId="2637" xr:uid="{00000000-0005-0000-0000-0000510A0000}"/>
    <cellStyle name="20% - Accent6 3 7" xfId="2638" xr:uid="{00000000-0005-0000-0000-0000520A0000}"/>
    <cellStyle name="20% - Accent6 3 8" xfId="2639" xr:uid="{00000000-0005-0000-0000-0000530A0000}"/>
    <cellStyle name="20% - Accent6 3 9" xfId="2640" xr:uid="{00000000-0005-0000-0000-0000540A0000}"/>
    <cellStyle name="20% - Accent6 4" xfId="2641" xr:uid="{00000000-0005-0000-0000-0000550A0000}"/>
    <cellStyle name="20% - Accent6 4 10" xfId="2642" xr:uid="{00000000-0005-0000-0000-0000560A0000}"/>
    <cellStyle name="20% - Accent6 4 11" xfId="2643" xr:uid="{00000000-0005-0000-0000-0000570A0000}"/>
    <cellStyle name="20% - Accent6 4 12" xfId="2644" xr:uid="{00000000-0005-0000-0000-0000580A0000}"/>
    <cellStyle name="20% - Accent6 4 13" xfId="2645" xr:uid="{00000000-0005-0000-0000-0000590A0000}"/>
    <cellStyle name="20% - Accent6 4 14" xfId="2646" xr:uid="{00000000-0005-0000-0000-00005A0A0000}"/>
    <cellStyle name="20% - Accent6 4 15" xfId="2647" xr:uid="{00000000-0005-0000-0000-00005B0A0000}"/>
    <cellStyle name="20% - Accent6 4 16" xfId="2648" xr:uid="{00000000-0005-0000-0000-00005C0A0000}"/>
    <cellStyle name="20% - Accent6 4 17" xfId="2649" xr:uid="{00000000-0005-0000-0000-00005D0A0000}"/>
    <cellStyle name="20% - Accent6 4 18" xfId="2650" xr:uid="{00000000-0005-0000-0000-00005E0A0000}"/>
    <cellStyle name="20% - Accent6 4 19" xfId="2651" xr:uid="{00000000-0005-0000-0000-00005F0A0000}"/>
    <cellStyle name="20% - Accent6 4 2" xfId="2652" xr:uid="{00000000-0005-0000-0000-0000600A0000}"/>
    <cellStyle name="20% - Accent6 4 20" xfId="2653" xr:uid="{00000000-0005-0000-0000-0000610A0000}"/>
    <cellStyle name="20% - Accent6 4 21" xfId="2654" xr:uid="{00000000-0005-0000-0000-0000620A0000}"/>
    <cellStyle name="20% - Accent6 4 22" xfId="2655" xr:uid="{00000000-0005-0000-0000-0000630A0000}"/>
    <cellStyle name="20% - Accent6 4 23" xfId="2656" xr:uid="{00000000-0005-0000-0000-0000640A0000}"/>
    <cellStyle name="20% - Accent6 4 24" xfId="2657" xr:uid="{00000000-0005-0000-0000-0000650A0000}"/>
    <cellStyle name="20% - Accent6 4 25" xfId="2658" xr:uid="{00000000-0005-0000-0000-0000660A0000}"/>
    <cellStyle name="20% - Accent6 4 26" xfId="2659" xr:uid="{00000000-0005-0000-0000-0000670A0000}"/>
    <cellStyle name="20% - Accent6 4 27" xfId="2660" xr:uid="{00000000-0005-0000-0000-0000680A0000}"/>
    <cellStyle name="20% - Accent6 4 28" xfId="2661" xr:uid="{00000000-0005-0000-0000-0000690A0000}"/>
    <cellStyle name="20% - Accent6 4 29" xfId="2662" xr:uid="{00000000-0005-0000-0000-00006A0A0000}"/>
    <cellStyle name="20% - Accent6 4 3" xfId="2663" xr:uid="{00000000-0005-0000-0000-00006B0A0000}"/>
    <cellStyle name="20% - Accent6 4 30" xfId="2664" xr:uid="{00000000-0005-0000-0000-00006C0A0000}"/>
    <cellStyle name="20% - Accent6 4 31" xfId="2665" xr:uid="{00000000-0005-0000-0000-00006D0A0000}"/>
    <cellStyle name="20% - Accent6 4 32" xfId="2666" xr:uid="{00000000-0005-0000-0000-00006E0A0000}"/>
    <cellStyle name="20% - Accent6 4 33" xfId="2667" xr:uid="{00000000-0005-0000-0000-00006F0A0000}"/>
    <cellStyle name="20% - Accent6 4 34" xfId="2668" xr:uid="{00000000-0005-0000-0000-0000700A0000}"/>
    <cellStyle name="20% - Accent6 4 35" xfId="2669" xr:uid="{00000000-0005-0000-0000-0000710A0000}"/>
    <cellStyle name="20% - Accent6 4 36" xfId="2670" xr:uid="{00000000-0005-0000-0000-0000720A0000}"/>
    <cellStyle name="20% - Accent6 4 37" xfId="2671" xr:uid="{00000000-0005-0000-0000-0000730A0000}"/>
    <cellStyle name="20% - Accent6 4 38" xfId="2672" xr:uid="{00000000-0005-0000-0000-0000740A0000}"/>
    <cellStyle name="20% - Accent6 4 39" xfId="2673" xr:uid="{00000000-0005-0000-0000-0000750A0000}"/>
    <cellStyle name="20% - Accent6 4 4" xfId="2674" xr:uid="{00000000-0005-0000-0000-0000760A0000}"/>
    <cellStyle name="20% - Accent6 4 40" xfId="2675" xr:uid="{00000000-0005-0000-0000-0000770A0000}"/>
    <cellStyle name="20% - Accent6 4 41" xfId="2676" xr:uid="{00000000-0005-0000-0000-0000780A0000}"/>
    <cellStyle name="20% - Accent6 4 5" xfId="2677" xr:uid="{00000000-0005-0000-0000-0000790A0000}"/>
    <cellStyle name="20% - Accent6 4 6" xfId="2678" xr:uid="{00000000-0005-0000-0000-00007A0A0000}"/>
    <cellStyle name="20% - Accent6 4 7" xfId="2679" xr:uid="{00000000-0005-0000-0000-00007B0A0000}"/>
    <cellStyle name="20% - Accent6 4 8" xfId="2680" xr:uid="{00000000-0005-0000-0000-00007C0A0000}"/>
    <cellStyle name="20% - Accent6 4 9" xfId="2681" xr:uid="{00000000-0005-0000-0000-00007D0A0000}"/>
    <cellStyle name="20% - Accent6 5" xfId="2682" xr:uid="{00000000-0005-0000-0000-00007E0A0000}"/>
    <cellStyle name="20% - Accent6 5 10" xfId="2683" xr:uid="{00000000-0005-0000-0000-00007F0A0000}"/>
    <cellStyle name="20% - Accent6 5 11" xfId="2684" xr:uid="{00000000-0005-0000-0000-0000800A0000}"/>
    <cellStyle name="20% - Accent6 5 12" xfId="2685" xr:uid="{00000000-0005-0000-0000-0000810A0000}"/>
    <cellStyle name="20% - Accent6 5 13" xfId="2686" xr:uid="{00000000-0005-0000-0000-0000820A0000}"/>
    <cellStyle name="20% - Accent6 5 14" xfId="2687" xr:uid="{00000000-0005-0000-0000-0000830A0000}"/>
    <cellStyle name="20% - Accent6 5 15" xfId="2688" xr:uid="{00000000-0005-0000-0000-0000840A0000}"/>
    <cellStyle name="20% - Accent6 5 16" xfId="2689" xr:uid="{00000000-0005-0000-0000-0000850A0000}"/>
    <cellStyle name="20% - Accent6 5 17" xfId="2690" xr:uid="{00000000-0005-0000-0000-0000860A0000}"/>
    <cellStyle name="20% - Accent6 5 18" xfId="2691" xr:uid="{00000000-0005-0000-0000-0000870A0000}"/>
    <cellStyle name="20% - Accent6 5 19" xfId="2692" xr:uid="{00000000-0005-0000-0000-0000880A0000}"/>
    <cellStyle name="20% - Accent6 5 2" xfId="2693" xr:uid="{00000000-0005-0000-0000-0000890A0000}"/>
    <cellStyle name="20% - Accent6 5 20" xfId="2694" xr:uid="{00000000-0005-0000-0000-00008A0A0000}"/>
    <cellStyle name="20% - Accent6 5 21" xfId="2695" xr:uid="{00000000-0005-0000-0000-00008B0A0000}"/>
    <cellStyle name="20% - Accent6 5 22" xfId="2696" xr:uid="{00000000-0005-0000-0000-00008C0A0000}"/>
    <cellStyle name="20% - Accent6 5 23" xfId="2697" xr:uid="{00000000-0005-0000-0000-00008D0A0000}"/>
    <cellStyle name="20% - Accent6 5 24" xfId="2698" xr:uid="{00000000-0005-0000-0000-00008E0A0000}"/>
    <cellStyle name="20% - Accent6 5 25" xfId="2699" xr:uid="{00000000-0005-0000-0000-00008F0A0000}"/>
    <cellStyle name="20% - Accent6 5 26" xfId="2700" xr:uid="{00000000-0005-0000-0000-0000900A0000}"/>
    <cellStyle name="20% - Accent6 5 27" xfId="2701" xr:uid="{00000000-0005-0000-0000-0000910A0000}"/>
    <cellStyle name="20% - Accent6 5 28" xfId="2702" xr:uid="{00000000-0005-0000-0000-0000920A0000}"/>
    <cellStyle name="20% - Accent6 5 29" xfId="2703" xr:uid="{00000000-0005-0000-0000-0000930A0000}"/>
    <cellStyle name="20% - Accent6 5 3" xfId="2704" xr:uid="{00000000-0005-0000-0000-0000940A0000}"/>
    <cellStyle name="20% - Accent6 5 30" xfId="2705" xr:uid="{00000000-0005-0000-0000-0000950A0000}"/>
    <cellStyle name="20% - Accent6 5 31" xfId="2706" xr:uid="{00000000-0005-0000-0000-0000960A0000}"/>
    <cellStyle name="20% - Accent6 5 32" xfId="2707" xr:uid="{00000000-0005-0000-0000-0000970A0000}"/>
    <cellStyle name="20% - Accent6 5 33" xfId="2708" xr:uid="{00000000-0005-0000-0000-0000980A0000}"/>
    <cellStyle name="20% - Accent6 5 34" xfId="2709" xr:uid="{00000000-0005-0000-0000-0000990A0000}"/>
    <cellStyle name="20% - Accent6 5 35" xfId="2710" xr:uid="{00000000-0005-0000-0000-00009A0A0000}"/>
    <cellStyle name="20% - Accent6 5 36" xfId="2711" xr:uid="{00000000-0005-0000-0000-00009B0A0000}"/>
    <cellStyle name="20% - Accent6 5 37" xfId="2712" xr:uid="{00000000-0005-0000-0000-00009C0A0000}"/>
    <cellStyle name="20% - Accent6 5 38" xfId="2713" xr:uid="{00000000-0005-0000-0000-00009D0A0000}"/>
    <cellStyle name="20% - Accent6 5 39" xfId="2714" xr:uid="{00000000-0005-0000-0000-00009E0A0000}"/>
    <cellStyle name="20% - Accent6 5 4" xfId="2715" xr:uid="{00000000-0005-0000-0000-00009F0A0000}"/>
    <cellStyle name="20% - Accent6 5 40" xfId="2716" xr:uid="{00000000-0005-0000-0000-0000A00A0000}"/>
    <cellStyle name="20% - Accent6 5 41" xfId="2717" xr:uid="{00000000-0005-0000-0000-0000A10A0000}"/>
    <cellStyle name="20% - Accent6 5 5" xfId="2718" xr:uid="{00000000-0005-0000-0000-0000A20A0000}"/>
    <cellStyle name="20% - Accent6 5 6" xfId="2719" xr:uid="{00000000-0005-0000-0000-0000A30A0000}"/>
    <cellStyle name="20% - Accent6 5 7" xfId="2720" xr:uid="{00000000-0005-0000-0000-0000A40A0000}"/>
    <cellStyle name="20% - Accent6 5 8" xfId="2721" xr:uid="{00000000-0005-0000-0000-0000A50A0000}"/>
    <cellStyle name="20% - Accent6 5 9" xfId="2722" xr:uid="{00000000-0005-0000-0000-0000A60A0000}"/>
    <cellStyle name="20% - Accent6 6" xfId="2723" xr:uid="{00000000-0005-0000-0000-0000A70A0000}"/>
    <cellStyle name="20% - Accent6 6 10" xfId="2724" xr:uid="{00000000-0005-0000-0000-0000A80A0000}"/>
    <cellStyle name="20% - Accent6 6 11" xfId="2725" xr:uid="{00000000-0005-0000-0000-0000A90A0000}"/>
    <cellStyle name="20% - Accent6 6 12" xfId="2726" xr:uid="{00000000-0005-0000-0000-0000AA0A0000}"/>
    <cellStyle name="20% - Accent6 6 13" xfId="2727" xr:uid="{00000000-0005-0000-0000-0000AB0A0000}"/>
    <cellStyle name="20% - Accent6 6 14" xfId="2728" xr:uid="{00000000-0005-0000-0000-0000AC0A0000}"/>
    <cellStyle name="20% - Accent6 6 15" xfId="2729" xr:uid="{00000000-0005-0000-0000-0000AD0A0000}"/>
    <cellStyle name="20% - Accent6 6 16" xfId="2730" xr:uid="{00000000-0005-0000-0000-0000AE0A0000}"/>
    <cellStyle name="20% - Accent6 6 17" xfId="2731" xr:uid="{00000000-0005-0000-0000-0000AF0A0000}"/>
    <cellStyle name="20% - Accent6 6 18" xfId="2732" xr:uid="{00000000-0005-0000-0000-0000B00A0000}"/>
    <cellStyle name="20% - Accent6 6 19" xfId="2733" xr:uid="{00000000-0005-0000-0000-0000B10A0000}"/>
    <cellStyle name="20% - Accent6 6 2" xfId="2734" xr:uid="{00000000-0005-0000-0000-0000B20A0000}"/>
    <cellStyle name="20% - Accent6 6 20" xfId="2735" xr:uid="{00000000-0005-0000-0000-0000B30A0000}"/>
    <cellStyle name="20% - Accent6 6 21" xfId="2736" xr:uid="{00000000-0005-0000-0000-0000B40A0000}"/>
    <cellStyle name="20% - Accent6 6 22" xfId="2737" xr:uid="{00000000-0005-0000-0000-0000B50A0000}"/>
    <cellStyle name="20% - Accent6 6 23" xfId="2738" xr:uid="{00000000-0005-0000-0000-0000B60A0000}"/>
    <cellStyle name="20% - Accent6 6 24" xfId="2739" xr:uid="{00000000-0005-0000-0000-0000B70A0000}"/>
    <cellStyle name="20% - Accent6 6 25" xfId="2740" xr:uid="{00000000-0005-0000-0000-0000B80A0000}"/>
    <cellStyle name="20% - Accent6 6 26" xfId="2741" xr:uid="{00000000-0005-0000-0000-0000B90A0000}"/>
    <cellStyle name="20% - Accent6 6 27" xfId="2742" xr:uid="{00000000-0005-0000-0000-0000BA0A0000}"/>
    <cellStyle name="20% - Accent6 6 28" xfId="2743" xr:uid="{00000000-0005-0000-0000-0000BB0A0000}"/>
    <cellStyle name="20% - Accent6 6 29" xfId="2744" xr:uid="{00000000-0005-0000-0000-0000BC0A0000}"/>
    <cellStyle name="20% - Accent6 6 3" xfId="2745" xr:uid="{00000000-0005-0000-0000-0000BD0A0000}"/>
    <cellStyle name="20% - Accent6 6 30" xfId="2746" xr:uid="{00000000-0005-0000-0000-0000BE0A0000}"/>
    <cellStyle name="20% - Accent6 6 31" xfId="2747" xr:uid="{00000000-0005-0000-0000-0000BF0A0000}"/>
    <cellStyle name="20% - Accent6 6 32" xfId="2748" xr:uid="{00000000-0005-0000-0000-0000C00A0000}"/>
    <cellStyle name="20% - Accent6 6 33" xfId="2749" xr:uid="{00000000-0005-0000-0000-0000C10A0000}"/>
    <cellStyle name="20% - Accent6 6 34" xfId="2750" xr:uid="{00000000-0005-0000-0000-0000C20A0000}"/>
    <cellStyle name="20% - Accent6 6 35" xfId="2751" xr:uid="{00000000-0005-0000-0000-0000C30A0000}"/>
    <cellStyle name="20% - Accent6 6 36" xfId="2752" xr:uid="{00000000-0005-0000-0000-0000C40A0000}"/>
    <cellStyle name="20% - Accent6 6 37" xfId="2753" xr:uid="{00000000-0005-0000-0000-0000C50A0000}"/>
    <cellStyle name="20% - Accent6 6 38" xfId="2754" xr:uid="{00000000-0005-0000-0000-0000C60A0000}"/>
    <cellStyle name="20% - Accent6 6 39" xfId="2755" xr:uid="{00000000-0005-0000-0000-0000C70A0000}"/>
    <cellStyle name="20% - Accent6 6 4" xfId="2756" xr:uid="{00000000-0005-0000-0000-0000C80A0000}"/>
    <cellStyle name="20% - Accent6 6 40" xfId="2757" xr:uid="{00000000-0005-0000-0000-0000C90A0000}"/>
    <cellStyle name="20% - Accent6 6 41" xfId="2758" xr:uid="{00000000-0005-0000-0000-0000CA0A0000}"/>
    <cellStyle name="20% - Accent6 6 5" xfId="2759" xr:uid="{00000000-0005-0000-0000-0000CB0A0000}"/>
    <cellStyle name="20% - Accent6 6 6" xfId="2760" xr:uid="{00000000-0005-0000-0000-0000CC0A0000}"/>
    <cellStyle name="20% - Accent6 6 7" xfId="2761" xr:uid="{00000000-0005-0000-0000-0000CD0A0000}"/>
    <cellStyle name="20% - Accent6 6 8" xfId="2762" xr:uid="{00000000-0005-0000-0000-0000CE0A0000}"/>
    <cellStyle name="20% - Accent6 6 9" xfId="2763" xr:uid="{00000000-0005-0000-0000-0000CF0A0000}"/>
    <cellStyle name="20% - Accent6 7" xfId="2764" xr:uid="{00000000-0005-0000-0000-0000D00A0000}"/>
    <cellStyle name="20% - Accent6 7 10" xfId="2765" xr:uid="{00000000-0005-0000-0000-0000D10A0000}"/>
    <cellStyle name="20% - Accent6 7 11" xfId="2766" xr:uid="{00000000-0005-0000-0000-0000D20A0000}"/>
    <cellStyle name="20% - Accent6 7 12" xfId="2767" xr:uid="{00000000-0005-0000-0000-0000D30A0000}"/>
    <cellStyle name="20% - Accent6 7 13" xfId="2768" xr:uid="{00000000-0005-0000-0000-0000D40A0000}"/>
    <cellStyle name="20% - Accent6 7 14" xfId="2769" xr:uid="{00000000-0005-0000-0000-0000D50A0000}"/>
    <cellStyle name="20% - Accent6 7 15" xfId="2770" xr:uid="{00000000-0005-0000-0000-0000D60A0000}"/>
    <cellStyle name="20% - Accent6 7 16" xfId="2771" xr:uid="{00000000-0005-0000-0000-0000D70A0000}"/>
    <cellStyle name="20% - Accent6 7 17" xfId="2772" xr:uid="{00000000-0005-0000-0000-0000D80A0000}"/>
    <cellStyle name="20% - Accent6 7 18" xfId="2773" xr:uid="{00000000-0005-0000-0000-0000D90A0000}"/>
    <cellStyle name="20% - Accent6 7 19" xfId="2774" xr:uid="{00000000-0005-0000-0000-0000DA0A0000}"/>
    <cellStyle name="20% - Accent6 7 2" xfId="2775" xr:uid="{00000000-0005-0000-0000-0000DB0A0000}"/>
    <cellStyle name="20% - Accent6 7 20" xfId="2776" xr:uid="{00000000-0005-0000-0000-0000DC0A0000}"/>
    <cellStyle name="20% - Accent6 7 21" xfId="2777" xr:uid="{00000000-0005-0000-0000-0000DD0A0000}"/>
    <cellStyle name="20% - Accent6 7 22" xfId="2778" xr:uid="{00000000-0005-0000-0000-0000DE0A0000}"/>
    <cellStyle name="20% - Accent6 7 23" xfId="2779" xr:uid="{00000000-0005-0000-0000-0000DF0A0000}"/>
    <cellStyle name="20% - Accent6 7 24" xfId="2780" xr:uid="{00000000-0005-0000-0000-0000E00A0000}"/>
    <cellStyle name="20% - Accent6 7 25" xfId="2781" xr:uid="{00000000-0005-0000-0000-0000E10A0000}"/>
    <cellStyle name="20% - Accent6 7 26" xfId="2782" xr:uid="{00000000-0005-0000-0000-0000E20A0000}"/>
    <cellStyle name="20% - Accent6 7 27" xfId="2783" xr:uid="{00000000-0005-0000-0000-0000E30A0000}"/>
    <cellStyle name="20% - Accent6 7 28" xfId="2784" xr:uid="{00000000-0005-0000-0000-0000E40A0000}"/>
    <cellStyle name="20% - Accent6 7 29" xfId="2785" xr:uid="{00000000-0005-0000-0000-0000E50A0000}"/>
    <cellStyle name="20% - Accent6 7 3" xfId="2786" xr:uid="{00000000-0005-0000-0000-0000E60A0000}"/>
    <cellStyle name="20% - Accent6 7 30" xfId="2787" xr:uid="{00000000-0005-0000-0000-0000E70A0000}"/>
    <cellStyle name="20% - Accent6 7 31" xfId="2788" xr:uid="{00000000-0005-0000-0000-0000E80A0000}"/>
    <cellStyle name="20% - Accent6 7 32" xfId="2789" xr:uid="{00000000-0005-0000-0000-0000E90A0000}"/>
    <cellStyle name="20% - Accent6 7 33" xfId="2790" xr:uid="{00000000-0005-0000-0000-0000EA0A0000}"/>
    <cellStyle name="20% - Accent6 7 34" xfId="2791" xr:uid="{00000000-0005-0000-0000-0000EB0A0000}"/>
    <cellStyle name="20% - Accent6 7 35" xfId="2792" xr:uid="{00000000-0005-0000-0000-0000EC0A0000}"/>
    <cellStyle name="20% - Accent6 7 36" xfId="2793" xr:uid="{00000000-0005-0000-0000-0000ED0A0000}"/>
    <cellStyle name="20% - Accent6 7 37" xfId="2794" xr:uid="{00000000-0005-0000-0000-0000EE0A0000}"/>
    <cellStyle name="20% - Accent6 7 38" xfId="2795" xr:uid="{00000000-0005-0000-0000-0000EF0A0000}"/>
    <cellStyle name="20% - Accent6 7 39" xfId="2796" xr:uid="{00000000-0005-0000-0000-0000F00A0000}"/>
    <cellStyle name="20% - Accent6 7 4" xfId="2797" xr:uid="{00000000-0005-0000-0000-0000F10A0000}"/>
    <cellStyle name="20% - Accent6 7 40" xfId="2798" xr:uid="{00000000-0005-0000-0000-0000F20A0000}"/>
    <cellStyle name="20% - Accent6 7 41" xfId="2799" xr:uid="{00000000-0005-0000-0000-0000F30A0000}"/>
    <cellStyle name="20% - Accent6 7 5" xfId="2800" xr:uid="{00000000-0005-0000-0000-0000F40A0000}"/>
    <cellStyle name="20% - Accent6 7 6" xfId="2801" xr:uid="{00000000-0005-0000-0000-0000F50A0000}"/>
    <cellStyle name="20% - Accent6 7 7" xfId="2802" xr:uid="{00000000-0005-0000-0000-0000F60A0000}"/>
    <cellStyle name="20% - Accent6 7 8" xfId="2803" xr:uid="{00000000-0005-0000-0000-0000F70A0000}"/>
    <cellStyle name="20% - Accent6 7 9" xfId="2804" xr:uid="{00000000-0005-0000-0000-0000F80A0000}"/>
    <cellStyle name="20% - Accent6 8" xfId="2805" xr:uid="{00000000-0005-0000-0000-0000F90A0000}"/>
    <cellStyle name="20% - Accent6 8 10" xfId="2806" xr:uid="{00000000-0005-0000-0000-0000FA0A0000}"/>
    <cellStyle name="20% - Accent6 8 11" xfId="2807" xr:uid="{00000000-0005-0000-0000-0000FB0A0000}"/>
    <cellStyle name="20% - Accent6 8 12" xfId="2808" xr:uid="{00000000-0005-0000-0000-0000FC0A0000}"/>
    <cellStyle name="20% - Accent6 8 13" xfId="2809" xr:uid="{00000000-0005-0000-0000-0000FD0A0000}"/>
    <cellStyle name="20% - Accent6 8 14" xfId="2810" xr:uid="{00000000-0005-0000-0000-0000FE0A0000}"/>
    <cellStyle name="20% - Accent6 8 15" xfId="2811" xr:uid="{00000000-0005-0000-0000-0000FF0A0000}"/>
    <cellStyle name="20% - Accent6 8 16" xfId="2812" xr:uid="{00000000-0005-0000-0000-0000000B0000}"/>
    <cellStyle name="20% - Accent6 8 17" xfId="2813" xr:uid="{00000000-0005-0000-0000-0000010B0000}"/>
    <cellStyle name="20% - Accent6 8 18" xfId="2814" xr:uid="{00000000-0005-0000-0000-0000020B0000}"/>
    <cellStyle name="20% - Accent6 8 19" xfId="2815" xr:uid="{00000000-0005-0000-0000-0000030B0000}"/>
    <cellStyle name="20% - Accent6 8 2" xfId="2816" xr:uid="{00000000-0005-0000-0000-0000040B0000}"/>
    <cellStyle name="20% - Accent6 8 20" xfId="2817" xr:uid="{00000000-0005-0000-0000-0000050B0000}"/>
    <cellStyle name="20% - Accent6 8 21" xfId="2818" xr:uid="{00000000-0005-0000-0000-0000060B0000}"/>
    <cellStyle name="20% - Accent6 8 22" xfId="2819" xr:uid="{00000000-0005-0000-0000-0000070B0000}"/>
    <cellStyle name="20% - Accent6 8 23" xfId="2820" xr:uid="{00000000-0005-0000-0000-0000080B0000}"/>
    <cellStyle name="20% - Accent6 8 24" xfId="2821" xr:uid="{00000000-0005-0000-0000-0000090B0000}"/>
    <cellStyle name="20% - Accent6 8 25" xfId="2822" xr:uid="{00000000-0005-0000-0000-00000A0B0000}"/>
    <cellStyle name="20% - Accent6 8 26" xfId="2823" xr:uid="{00000000-0005-0000-0000-00000B0B0000}"/>
    <cellStyle name="20% - Accent6 8 27" xfId="2824" xr:uid="{00000000-0005-0000-0000-00000C0B0000}"/>
    <cellStyle name="20% - Accent6 8 28" xfId="2825" xr:uid="{00000000-0005-0000-0000-00000D0B0000}"/>
    <cellStyle name="20% - Accent6 8 29" xfId="2826" xr:uid="{00000000-0005-0000-0000-00000E0B0000}"/>
    <cellStyle name="20% - Accent6 8 3" xfId="2827" xr:uid="{00000000-0005-0000-0000-00000F0B0000}"/>
    <cellStyle name="20% - Accent6 8 30" xfId="2828" xr:uid="{00000000-0005-0000-0000-0000100B0000}"/>
    <cellStyle name="20% - Accent6 8 31" xfId="2829" xr:uid="{00000000-0005-0000-0000-0000110B0000}"/>
    <cellStyle name="20% - Accent6 8 32" xfId="2830" xr:uid="{00000000-0005-0000-0000-0000120B0000}"/>
    <cellStyle name="20% - Accent6 8 33" xfId="2831" xr:uid="{00000000-0005-0000-0000-0000130B0000}"/>
    <cellStyle name="20% - Accent6 8 34" xfId="2832" xr:uid="{00000000-0005-0000-0000-0000140B0000}"/>
    <cellStyle name="20% - Accent6 8 35" xfId="2833" xr:uid="{00000000-0005-0000-0000-0000150B0000}"/>
    <cellStyle name="20% - Accent6 8 36" xfId="2834" xr:uid="{00000000-0005-0000-0000-0000160B0000}"/>
    <cellStyle name="20% - Accent6 8 37" xfId="2835" xr:uid="{00000000-0005-0000-0000-0000170B0000}"/>
    <cellStyle name="20% - Accent6 8 38" xfId="2836" xr:uid="{00000000-0005-0000-0000-0000180B0000}"/>
    <cellStyle name="20% - Accent6 8 39" xfId="2837" xr:uid="{00000000-0005-0000-0000-0000190B0000}"/>
    <cellStyle name="20% - Accent6 8 4" xfId="2838" xr:uid="{00000000-0005-0000-0000-00001A0B0000}"/>
    <cellStyle name="20% - Accent6 8 40" xfId="2839" xr:uid="{00000000-0005-0000-0000-00001B0B0000}"/>
    <cellStyle name="20% - Accent6 8 41" xfId="2840" xr:uid="{00000000-0005-0000-0000-00001C0B0000}"/>
    <cellStyle name="20% - Accent6 8 5" xfId="2841" xr:uid="{00000000-0005-0000-0000-00001D0B0000}"/>
    <cellStyle name="20% - Accent6 8 6" xfId="2842" xr:uid="{00000000-0005-0000-0000-00001E0B0000}"/>
    <cellStyle name="20% - Accent6 8 7" xfId="2843" xr:uid="{00000000-0005-0000-0000-00001F0B0000}"/>
    <cellStyle name="20% - Accent6 8 8" xfId="2844" xr:uid="{00000000-0005-0000-0000-0000200B0000}"/>
    <cellStyle name="20% - Accent6 8 9" xfId="2845" xr:uid="{00000000-0005-0000-0000-0000210B0000}"/>
    <cellStyle name="20% - Accent6 9" xfId="2846" xr:uid="{00000000-0005-0000-0000-0000220B0000}"/>
    <cellStyle name="20% - Accent6 9 10" xfId="2847" xr:uid="{00000000-0005-0000-0000-0000230B0000}"/>
    <cellStyle name="20% - Accent6 9 11" xfId="2848" xr:uid="{00000000-0005-0000-0000-0000240B0000}"/>
    <cellStyle name="20% - Accent6 9 12" xfId="2849" xr:uid="{00000000-0005-0000-0000-0000250B0000}"/>
    <cellStyle name="20% - Accent6 9 13" xfId="2850" xr:uid="{00000000-0005-0000-0000-0000260B0000}"/>
    <cellStyle name="20% - Accent6 9 14" xfId="2851" xr:uid="{00000000-0005-0000-0000-0000270B0000}"/>
    <cellStyle name="20% - Accent6 9 15" xfId="2852" xr:uid="{00000000-0005-0000-0000-0000280B0000}"/>
    <cellStyle name="20% - Accent6 9 16" xfId="2853" xr:uid="{00000000-0005-0000-0000-0000290B0000}"/>
    <cellStyle name="20% - Accent6 9 17" xfId="2854" xr:uid="{00000000-0005-0000-0000-00002A0B0000}"/>
    <cellStyle name="20% - Accent6 9 18" xfId="2855" xr:uid="{00000000-0005-0000-0000-00002B0B0000}"/>
    <cellStyle name="20% - Accent6 9 19" xfId="2856" xr:uid="{00000000-0005-0000-0000-00002C0B0000}"/>
    <cellStyle name="20% - Accent6 9 2" xfId="2857" xr:uid="{00000000-0005-0000-0000-00002D0B0000}"/>
    <cellStyle name="20% - Accent6 9 20" xfId="2858" xr:uid="{00000000-0005-0000-0000-00002E0B0000}"/>
    <cellStyle name="20% - Accent6 9 21" xfId="2859" xr:uid="{00000000-0005-0000-0000-00002F0B0000}"/>
    <cellStyle name="20% - Accent6 9 22" xfId="2860" xr:uid="{00000000-0005-0000-0000-0000300B0000}"/>
    <cellStyle name="20% - Accent6 9 23" xfId="2861" xr:uid="{00000000-0005-0000-0000-0000310B0000}"/>
    <cellStyle name="20% - Accent6 9 24" xfId="2862" xr:uid="{00000000-0005-0000-0000-0000320B0000}"/>
    <cellStyle name="20% - Accent6 9 25" xfId="2863" xr:uid="{00000000-0005-0000-0000-0000330B0000}"/>
    <cellStyle name="20% - Accent6 9 26" xfId="2864" xr:uid="{00000000-0005-0000-0000-0000340B0000}"/>
    <cellStyle name="20% - Accent6 9 27" xfId="2865" xr:uid="{00000000-0005-0000-0000-0000350B0000}"/>
    <cellStyle name="20% - Accent6 9 28" xfId="2866" xr:uid="{00000000-0005-0000-0000-0000360B0000}"/>
    <cellStyle name="20% - Accent6 9 29" xfId="2867" xr:uid="{00000000-0005-0000-0000-0000370B0000}"/>
    <cellStyle name="20% - Accent6 9 3" xfId="2868" xr:uid="{00000000-0005-0000-0000-0000380B0000}"/>
    <cellStyle name="20% - Accent6 9 30" xfId="2869" xr:uid="{00000000-0005-0000-0000-0000390B0000}"/>
    <cellStyle name="20% - Accent6 9 31" xfId="2870" xr:uid="{00000000-0005-0000-0000-00003A0B0000}"/>
    <cellStyle name="20% - Accent6 9 32" xfId="2871" xr:uid="{00000000-0005-0000-0000-00003B0B0000}"/>
    <cellStyle name="20% - Accent6 9 33" xfId="2872" xr:uid="{00000000-0005-0000-0000-00003C0B0000}"/>
    <cellStyle name="20% - Accent6 9 34" xfId="2873" xr:uid="{00000000-0005-0000-0000-00003D0B0000}"/>
    <cellStyle name="20% - Accent6 9 35" xfId="2874" xr:uid="{00000000-0005-0000-0000-00003E0B0000}"/>
    <cellStyle name="20% - Accent6 9 36" xfId="2875" xr:uid="{00000000-0005-0000-0000-00003F0B0000}"/>
    <cellStyle name="20% - Accent6 9 37" xfId="2876" xr:uid="{00000000-0005-0000-0000-0000400B0000}"/>
    <cellStyle name="20% - Accent6 9 38" xfId="2877" xr:uid="{00000000-0005-0000-0000-0000410B0000}"/>
    <cellStyle name="20% - Accent6 9 39" xfId="2878" xr:uid="{00000000-0005-0000-0000-0000420B0000}"/>
    <cellStyle name="20% - Accent6 9 4" xfId="2879" xr:uid="{00000000-0005-0000-0000-0000430B0000}"/>
    <cellStyle name="20% - Accent6 9 40" xfId="2880" xr:uid="{00000000-0005-0000-0000-0000440B0000}"/>
    <cellStyle name="20% - Accent6 9 41" xfId="2881" xr:uid="{00000000-0005-0000-0000-0000450B0000}"/>
    <cellStyle name="20% - Accent6 9 5" xfId="2882" xr:uid="{00000000-0005-0000-0000-0000460B0000}"/>
    <cellStyle name="20% - Accent6 9 6" xfId="2883" xr:uid="{00000000-0005-0000-0000-0000470B0000}"/>
    <cellStyle name="20% - Accent6 9 7" xfId="2884" xr:uid="{00000000-0005-0000-0000-0000480B0000}"/>
    <cellStyle name="20% - Accent6 9 8" xfId="2885" xr:uid="{00000000-0005-0000-0000-0000490B0000}"/>
    <cellStyle name="20% - Accent6 9 9" xfId="2886" xr:uid="{00000000-0005-0000-0000-00004A0B0000}"/>
    <cellStyle name="40% - Accent1 10" xfId="2887" xr:uid="{00000000-0005-0000-0000-00004B0B0000}"/>
    <cellStyle name="40% - Accent1 10 10" xfId="2888" xr:uid="{00000000-0005-0000-0000-00004C0B0000}"/>
    <cellStyle name="40% - Accent1 10 11" xfId="2889" xr:uid="{00000000-0005-0000-0000-00004D0B0000}"/>
    <cellStyle name="40% - Accent1 10 12" xfId="2890" xr:uid="{00000000-0005-0000-0000-00004E0B0000}"/>
    <cellStyle name="40% - Accent1 10 13" xfId="2891" xr:uid="{00000000-0005-0000-0000-00004F0B0000}"/>
    <cellStyle name="40% - Accent1 10 14" xfId="2892" xr:uid="{00000000-0005-0000-0000-0000500B0000}"/>
    <cellStyle name="40% - Accent1 10 15" xfId="2893" xr:uid="{00000000-0005-0000-0000-0000510B0000}"/>
    <cellStyle name="40% - Accent1 10 16" xfId="2894" xr:uid="{00000000-0005-0000-0000-0000520B0000}"/>
    <cellStyle name="40% - Accent1 10 17" xfId="2895" xr:uid="{00000000-0005-0000-0000-0000530B0000}"/>
    <cellStyle name="40% - Accent1 10 18" xfId="2896" xr:uid="{00000000-0005-0000-0000-0000540B0000}"/>
    <cellStyle name="40% - Accent1 10 19" xfId="2897" xr:uid="{00000000-0005-0000-0000-0000550B0000}"/>
    <cellStyle name="40% - Accent1 10 2" xfId="2898" xr:uid="{00000000-0005-0000-0000-0000560B0000}"/>
    <cellStyle name="40% - Accent1 10 20" xfId="2899" xr:uid="{00000000-0005-0000-0000-0000570B0000}"/>
    <cellStyle name="40% - Accent1 10 21" xfId="2900" xr:uid="{00000000-0005-0000-0000-0000580B0000}"/>
    <cellStyle name="40% - Accent1 10 22" xfId="2901" xr:uid="{00000000-0005-0000-0000-0000590B0000}"/>
    <cellStyle name="40% - Accent1 10 23" xfId="2902" xr:uid="{00000000-0005-0000-0000-00005A0B0000}"/>
    <cellStyle name="40% - Accent1 10 24" xfId="2903" xr:uid="{00000000-0005-0000-0000-00005B0B0000}"/>
    <cellStyle name="40% - Accent1 10 25" xfId="2904" xr:uid="{00000000-0005-0000-0000-00005C0B0000}"/>
    <cellStyle name="40% - Accent1 10 26" xfId="2905" xr:uid="{00000000-0005-0000-0000-00005D0B0000}"/>
    <cellStyle name="40% - Accent1 10 27" xfId="2906" xr:uid="{00000000-0005-0000-0000-00005E0B0000}"/>
    <cellStyle name="40% - Accent1 10 28" xfId="2907" xr:uid="{00000000-0005-0000-0000-00005F0B0000}"/>
    <cellStyle name="40% - Accent1 10 29" xfId="2908" xr:uid="{00000000-0005-0000-0000-0000600B0000}"/>
    <cellStyle name="40% - Accent1 10 3" xfId="2909" xr:uid="{00000000-0005-0000-0000-0000610B0000}"/>
    <cellStyle name="40% - Accent1 10 30" xfId="2910" xr:uid="{00000000-0005-0000-0000-0000620B0000}"/>
    <cellStyle name="40% - Accent1 10 31" xfId="2911" xr:uid="{00000000-0005-0000-0000-0000630B0000}"/>
    <cellStyle name="40% - Accent1 10 32" xfId="2912" xr:uid="{00000000-0005-0000-0000-0000640B0000}"/>
    <cellStyle name="40% - Accent1 10 33" xfId="2913" xr:uid="{00000000-0005-0000-0000-0000650B0000}"/>
    <cellStyle name="40% - Accent1 10 34" xfId="2914" xr:uid="{00000000-0005-0000-0000-0000660B0000}"/>
    <cellStyle name="40% - Accent1 10 35" xfId="2915" xr:uid="{00000000-0005-0000-0000-0000670B0000}"/>
    <cellStyle name="40% - Accent1 10 36" xfId="2916" xr:uid="{00000000-0005-0000-0000-0000680B0000}"/>
    <cellStyle name="40% - Accent1 10 37" xfId="2917" xr:uid="{00000000-0005-0000-0000-0000690B0000}"/>
    <cellStyle name="40% - Accent1 10 38" xfId="2918" xr:uid="{00000000-0005-0000-0000-00006A0B0000}"/>
    <cellStyle name="40% - Accent1 10 39" xfId="2919" xr:uid="{00000000-0005-0000-0000-00006B0B0000}"/>
    <cellStyle name="40% - Accent1 10 4" xfId="2920" xr:uid="{00000000-0005-0000-0000-00006C0B0000}"/>
    <cellStyle name="40% - Accent1 10 40" xfId="2921" xr:uid="{00000000-0005-0000-0000-00006D0B0000}"/>
    <cellStyle name="40% - Accent1 10 41" xfId="2922" xr:uid="{00000000-0005-0000-0000-00006E0B0000}"/>
    <cellStyle name="40% - Accent1 10 5" xfId="2923" xr:uid="{00000000-0005-0000-0000-00006F0B0000}"/>
    <cellStyle name="40% - Accent1 10 6" xfId="2924" xr:uid="{00000000-0005-0000-0000-0000700B0000}"/>
    <cellStyle name="40% - Accent1 10 7" xfId="2925" xr:uid="{00000000-0005-0000-0000-0000710B0000}"/>
    <cellStyle name="40% - Accent1 10 8" xfId="2926" xr:uid="{00000000-0005-0000-0000-0000720B0000}"/>
    <cellStyle name="40% - Accent1 10 9" xfId="2927" xr:uid="{00000000-0005-0000-0000-0000730B0000}"/>
    <cellStyle name="40% - Accent1 11" xfId="2928" xr:uid="{00000000-0005-0000-0000-0000740B0000}"/>
    <cellStyle name="40% - Accent1 11 10" xfId="2929" xr:uid="{00000000-0005-0000-0000-0000750B0000}"/>
    <cellStyle name="40% - Accent1 11 11" xfId="2930" xr:uid="{00000000-0005-0000-0000-0000760B0000}"/>
    <cellStyle name="40% - Accent1 11 12" xfId="2931" xr:uid="{00000000-0005-0000-0000-0000770B0000}"/>
    <cellStyle name="40% - Accent1 11 13" xfId="2932" xr:uid="{00000000-0005-0000-0000-0000780B0000}"/>
    <cellStyle name="40% - Accent1 11 14" xfId="2933" xr:uid="{00000000-0005-0000-0000-0000790B0000}"/>
    <cellStyle name="40% - Accent1 11 15" xfId="2934" xr:uid="{00000000-0005-0000-0000-00007A0B0000}"/>
    <cellStyle name="40% - Accent1 11 16" xfId="2935" xr:uid="{00000000-0005-0000-0000-00007B0B0000}"/>
    <cellStyle name="40% - Accent1 11 17" xfId="2936" xr:uid="{00000000-0005-0000-0000-00007C0B0000}"/>
    <cellStyle name="40% - Accent1 11 18" xfId="2937" xr:uid="{00000000-0005-0000-0000-00007D0B0000}"/>
    <cellStyle name="40% - Accent1 11 19" xfId="2938" xr:uid="{00000000-0005-0000-0000-00007E0B0000}"/>
    <cellStyle name="40% - Accent1 11 2" xfId="2939" xr:uid="{00000000-0005-0000-0000-00007F0B0000}"/>
    <cellStyle name="40% - Accent1 11 20" xfId="2940" xr:uid="{00000000-0005-0000-0000-0000800B0000}"/>
    <cellStyle name="40% - Accent1 11 21" xfId="2941" xr:uid="{00000000-0005-0000-0000-0000810B0000}"/>
    <cellStyle name="40% - Accent1 11 22" xfId="2942" xr:uid="{00000000-0005-0000-0000-0000820B0000}"/>
    <cellStyle name="40% - Accent1 11 23" xfId="2943" xr:uid="{00000000-0005-0000-0000-0000830B0000}"/>
    <cellStyle name="40% - Accent1 11 24" xfId="2944" xr:uid="{00000000-0005-0000-0000-0000840B0000}"/>
    <cellStyle name="40% - Accent1 11 25" xfId="2945" xr:uid="{00000000-0005-0000-0000-0000850B0000}"/>
    <cellStyle name="40% - Accent1 11 26" xfId="2946" xr:uid="{00000000-0005-0000-0000-0000860B0000}"/>
    <cellStyle name="40% - Accent1 11 27" xfId="2947" xr:uid="{00000000-0005-0000-0000-0000870B0000}"/>
    <cellStyle name="40% - Accent1 11 28" xfId="2948" xr:uid="{00000000-0005-0000-0000-0000880B0000}"/>
    <cellStyle name="40% - Accent1 11 29" xfId="2949" xr:uid="{00000000-0005-0000-0000-0000890B0000}"/>
    <cellStyle name="40% - Accent1 11 3" xfId="2950" xr:uid="{00000000-0005-0000-0000-00008A0B0000}"/>
    <cellStyle name="40% - Accent1 11 30" xfId="2951" xr:uid="{00000000-0005-0000-0000-00008B0B0000}"/>
    <cellStyle name="40% - Accent1 11 31" xfId="2952" xr:uid="{00000000-0005-0000-0000-00008C0B0000}"/>
    <cellStyle name="40% - Accent1 11 32" xfId="2953" xr:uid="{00000000-0005-0000-0000-00008D0B0000}"/>
    <cellStyle name="40% - Accent1 11 33" xfId="2954" xr:uid="{00000000-0005-0000-0000-00008E0B0000}"/>
    <cellStyle name="40% - Accent1 11 34" xfId="2955" xr:uid="{00000000-0005-0000-0000-00008F0B0000}"/>
    <cellStyle name="40% - Accent1 11 35" xfId="2956" xr:uid="{00000000-0005-0000-0000-0000900B0000}"/>
    <cellStyle name="40% - Accent1 11 36" xfId="2957" xr:uid="{00000000-0005-0000-0000-0000910B0000}"/>
    <cellStyle name="40% - Accent1 11 37" xfId="2958" xr:uid="{00000000-0005-0000-0000-0000920B0000}"/>
    <cellStyle name="40% - Accent1 11 38" xfId="2959" xr:uid="{00000000-0005-0000-0000-0000930B0000}"/>
    <cellStyle name="40% - Accent1 11 39" xfId="2960" xr:uid="{00000000-0005-0000-0000-0000940B0000}"/>
    <cellStyle name="40% - Accent1 11 4" xfId="2961" xr:uid="{00000000-0005-0000-0000-0000950B0000}"/>
    <cellStyle name="40% - Accent1 11 40" xfId="2962" xr:uid="{00000000-0005-0000-0000-0000960B0000}"/>
    <cellStyle name="40% - Accent1 11 41" xfId="2963" xr:uid="{00000000-0005-0000-0000-0000970B0000}"/>
    <cellStyle name="40% - Accent1 11 5" xfId="2964" xr:uid="{00000000-0005-0000-0000-0000980B0000}"/>
    <cellStyle name="40% - Accent1 11 6" xfId="2965" xr:uid="{00000000-0005-0000-0000-0000990B0000}"/>
    <cellStyle name="40% - Accent1 11 7" xfId="2966" xr:uid="{00000000-0005-0000-0000-00009A0B0000}"/>
    <cellStyle name="40% - Accent1 11 8" xfId="2967" xr:uid="{00000000-0005-0000-0000-00009B0B0000}"/>
    <cellStyle name="40% - Accent1 11 9" xfId="2968" xr:uid="{00000000-0005-0000-0000-00009C0B0000}"/>
    <cellStyle name="40% - Accent1 12" xfId="2969" xr:uid="{00000000-0005-0000-0000-00009D0B0000}"/>
    <cellStyle name="40% - Accent1 12 10" xfId="2970" xr:uid="{00000000-0005-0000-0000-00009E0B0000}"/>
    <cellStyle name="40% - Accent1 12 11" xfId="2971" xr:uid="{00000000-0005-0000-0000-00009F0B0000}"/>
    <cellStyle name="40% - Accent1 12 12" xfId="2972" xr:uid="{00000000-0005-0000-0000-0000A00B0000}"/>
    <cellStyle name="40% - Accent1 12 13" xfId="2973" xr:uid="{00000000-0005-0000-0000-0000A10B0000}"/>
    <cellStyle name="40% - Accent1 12 14" xfId="2974" xr:uid="{00000000-0005-0000-0000-0000A20B0000}"/>
    <cellStyle name="40% - Accent1 12 15" xfId="2975" xr:uid="{00000000-0005-0000-0000-0000A30B0000}"/>
    <cellStyle name="40% - Accent1 12 16" xfId="2976" xr:uid="{00000000-0005-0000-0000-0000A40B0000}"/>
    <cellStyle name="40% - Accent1 12 17" xfId="2977" xr:uid="{00000000-0005-0000-0000-0000A50B0000}"/>
    <cellStyle name="40% - Accent1 12 18" xfId="2978" xr:uid="{00000000-0005-0000-0000-0000A60B0000}"/>
    <cellStyle name="40% - Accent1 12 19" xfId="2979" xr:uid="{00000000-0005-0000-0000-0000A70B0000}"/>
    <cellStyle name="40% - Accent1 12 2" xfId="2980" xr:uid="{00000000-0005-0000-0000-0000A80B0000}"/>
    <cellStyle name="40% - Accent1 12 20" xfId="2981" xr:uid="{00000000-0005-0000-0000-0000A90B0000}"/>
    <cellStyle name="40% - Accent1 12 21" xfId="2982" xr:uid="{00000000-0005-0000-0000-0000AA0B0000}"/>
    <cellStyle name="40% - Accent1 12 22" xfId="2983" xr:uid="{00000000-0005-0000-0000-0000AB0B0000}"/>
    <cellStyle name="40% - Accent1 12 23" xfId="2984" xr:uid="{00000000-0005-0000-0000-0000AC0B0000}"/>
    <cellStyle name="40% - Accent1 12 24" xfId="2985" xr:uid="{00000000-0005-0000-0000-0000AD0B0000}"/>
    <cellStyle name="40% - Accent1 12 25" xfId="2986" xr:uid="{00000000-0005-0000-0000-0000AE0B0000}"/>
    <cellStyle name="40% - Accent1 12 26" xfId="2987" xr:uid="{00000000-0005-0000-0000-0000AF0B0000}"/>
    <cellStyle name="40% - Accent1 12 27" xfId="2988" xr:uid="{00000000-0005-0000-0000-0000B00B0000}"/>
    <cellStyle name="40% - Accent1 12 28" xfId="2989" xr:uid="{00000000-0005-0000-0000-0000B10B0000}"/>
    <cellStyle name="40% - Accent1 12 29" xfId="2990" xr:uid="{00000000-0005-0000-0000-0000B20B0000}"/>
    <cellStyle name="40% - Accent1 12 3" xfId="2991" xr:uid="{00000000-0005-0000-0000-0000B30B0000}"/>
    <cellStyle name="40% - Accent1 12 30" xfId="2992" xr:uid="{00000000-0005-0000-0000-0000B40B0000}"/>
    <cellStyle name="40% - Accent1 12 31" xfId="2993" xr:uid="{00000000-0005-0000-0000-0000B50B0000}"/>
    <cellStyle name="40% - Accent1 12 32" xfId="2994" xr:uid="{00000000-0005-0000-0000-0000B60B0000}"/>
    <cellStyle name="40% - Accent1 12 33" xfId="2995" xr:uid="{00000000-0005-0000-0000-0000B70B0000}"/>
    <cellStyle name="40% - Accent1 12 34" xfId="2996" xr:uid="{00000000-0005-0000-0000-0000B80B0000}"/>
    <cellStyle name="40% - Accent1 12 35" xfId="2997" xr:uid="{00000000-0005-0000-0000-0000B90B0000}"/>
    <cellStyle name="40% - Accent1 12 36" xfId="2998" xr:uid="{00000000-0005-0000-0000-0000BA0B0000}"/>
    <cellStyle name="40% - Accent1 12 37" xfId="2999" xr:uid="{00000000-0005-0000-0000-0000BB0B0000}"/>
    <cellStyle name="40% - Accent1 12 38" xfId="3000" xr:uid="{00000000-0005-0000-0000-0000BC0B0000}"/>
    <cellStyle name="40% - Accent1 12 39" xfId="3001" xr:uid="{00000000-0005-0000-0000-0000BD0B0000}"/>
    <cellStyle name="40% - Accent1 12 4" xfId="3002" xr:uid="{00000000-0005-0000-0000-0000BE0B0000}"/>
    <cellStyle name="40% - Accent1 12 40" xfId="3003" xr:uid="{00000000-0005-0000-0000-0000BF0B0000}"/>
    <cellStyle name="40% - Accent1 12 41" xfId="3004" xr:uid="{00000000-0005-0000-0000-0000C00B0000}"/>
    <cellStyle name="40% - Accent1 12 5" xfId="3005" xr:uid="{00000000-0005-0000-0000-0000C10B0000}"/>
    <cellStyle name="40% - Accent1 12 6" xfId="3006" xr:uid="{00000000-0005-0000-0000-0000C20B0000}"/>
    <cellStyle name="40% - Accent1 12 7" xfId="3007" xr:uid="{00000000-0005-0000-0000-0000C30B0000}"/>
    <cellStyle name="40% - Accent1 12 8" xfId="3008" xr:uid="{00000000-0005-0000-0000-0000C40B0000}"/>
    <cellStyle name="40% - Accent1 12 9" xfId="3009" xr:uid="{00000000-0005-0000-0000-0000C50B0000}"/>
    <cellStyle name="40% - Accent1 13" xfId="3010" xr:uid="{00000000-0005-0000-0000-0000C60B0000}"/>
    <cellStyle name="40% - Accent1 14" xfId="3011" xr:uid="{00000000-0005-0000-0000-0000C70B0000}"/>
    <cellStyle name="40% - Accent1 14 2" xfId="3012" xr:uid="{00000000-0005-0000-0000-0000C80B0000}"/>
    <cellStyle name="40% - Accent1 15" xfId="3013" xr:uid="{00000000-0005-0000-0000-0000C90B0000}"/>
    <cellStyle name="40% - Accent1 2" xfId="3014" xr:uid="{00000000-0005-0000-0000-0000CA0B0000}"/>
    <cellStyle name="40% - Accent1 2 10" xfId="3015" xr:uid="{00000000-0005-0000-0000-0000CB0B0000}"/>
    <cellStyle name="40% - Accent1 2 11" xfId="3016" xr:uid="{00000000-0005-0000-0000-0000CC0B0000}"/>
    <cellStyle name="40% - Accent1 2 12" xfId="3017" xr:uid="{00000000-0005-0000-0000-0000CD0B0000}"/>
    <cellStyle name="40% - Accent1 2 13" xfId="3018" xr:uid="{00000000-0005-0000-0000-0000CE0B0000}"/>
    <cellStyle name="40% - Accent1 2 14" xfId="3019" xr:uid="{00000000-0005-0000-0000-0000CF0B0000}"/>
    <cellStyle name="40% - Accent1 2 15" xfId="3020" xr:uid="{00000000-0005-0000-0000-0000D00B0000}"/>
    <cellStyle name="40% - Accent1 2 16" xfId="3021" xr:uid="{00000000-0005-0000-0000-0000D10B0000}"/>
    <cellStyle name="40% - Accent1 2 17" xfId="3022" xr:uid="{00000000-0005-0000-0000-0000D20B0000}"/>
    <cellStyle name="40% - Accent1 2 18" xfId="3023" xr:uid="{00000000-0005-0000-0000-0000D30B0000}"/>
    <cellStyle name="40% - Accent1 2 19" xfId="3024" xr:uid="{00000000-0005-0000-0000-0000D40B0000}"/>
    <cellStyle name="40% - Accent1 2 2" xfId="3025" xr:uid="{00000000-0005-0000-0000-0000D50B0000}"/>
    <cellStyle name="40% - Accent1 2 2 2" xfId="3026" xr:uid="{00000000-0005-0000-0000-0000D60B0000}"/>
    <cellStyle name="40% - Accent1 2 2 2 2" xfId="3027" xr:uid="{00000000-0005-0000-0000-0000D70B0000}"/>
    <cellStyle name="40% - Accent1 2 2 3" xfId="3028" xr:uid="{00000000-0005-0000-0000-0000D80B0000}"/>
    <cellStyle name="40% - Accent1 2 2 4" xfId="3029" xr:uid="{00000000-0005-0000-0000-0000D90B0000}"/>
    <cellStyle name="40% - Accent1 2 2 5" xfId="3030" xr:uid="{00000000-0005-0000-0000-0000DA0B0000}"/>
    <cellStyle name="40% - Accent1 2 20" xfId="3031" xr:uid="{00000000-0005-0000-0000-0000DB0B0000}"/>
    <cellStyle name="40% - Accent1 2 21" xfId="3032" xr:uid="{00000000-0005-0000-0000-0000DC0B0000}"/>
    <cellStyle name="40% - Accent1 2 22" xfId="3033" xr:uid="{00000000-0005-0000-0000-0000DD0B0000}"/>
    <cellStyle name="40% - Accent1 2 23" xfId="3034" xr:uid="{00000000-0005-0000-0000-0000DE0B0000}"/>
    <cellStyle name="40% - Accent1 2 24" xfId="3035" xr:uid="{00000000-0005-0000-0000-0000DF0B0000}"/>
    <cellStyle name="40% - Accent1 2 25" xfId="3036" xr:uid="{00000000-0005-0000-0000-0000E00B0000}"/>
    <cellStyle name="40% - Accent1 2 26" xfId="3037" xr:uid="{00000000-0005-0000-0000-0000E10B0000}"/>
    <cellStyle name="40% - Accent1 2 27" xfId="3038" xr:uid="{00000000-0005-0000-0000-0000E20B0000}"/>
    <cellStyle name="40% - Accent1 2 28" xfId="3039" xr:uid="{00000000-0005-0000-0000-0000E30B0000}"/>
    <cellStyle name="40% - Accent1 2 29" xfId="3040" xr:uid="{00000000-0005-0000-0000-0000E40B0000}"/>
    <cellStyle name="40% - Accent1 2 3" xfId="3041" xr:uid="{00000000-0005-0000-0000-0000E50B0000}"/>
    <cellStyle name="40% - Accent1 2 3 2" xfId="3042" xr:uid="{00000000-0005-0000-0000-0000E60B0000}"/>
    <cellStyle name="40% - Accent1 2 3 3" xfId="3043" xr:uid="{00000000-0005-0000-0000-0000E70B0000}"/>
    <cellStyle name="40% - Accent1 2 3 4" xfId="3044" xr:uid="{00000000-0005-0000-0000-0000E80B0000}"/>
    <cellStyle name="40% - Accent1 2 3 5" xfId="3045" xr:uid="{00000000-0005-0000-0000-0000E90B0000}"/>
    <cellStyle name="40% - Accent1 2 3 6" xfId="3046" xr:uid="{00000000-0005-0000-0000-0000EA0B0000}"/>
    <cellStyle name="40% - Accent1 2 30" xfId="3047" xr:uid="{00000000-0005-0000-0000-0000EB0B0000}"/>
    <cellStyle name="40% - Accent1 2 31" xfId="3048" xr:uid="{00000000-0005-0000-0000-0000EC0B0000}"/>
    <cellStyle name="40% - Accent1 2 32" xfId="3049" xr:uid="{00000000-0005-0000-0000-0000ED0B0000}"/>
    <cellStyle name="40% - Accent1 2 33" xfId="3050" xr:uid="{00000000-0005-0000-0000-0000EE0B0000}"/>
    <cellStyle name="40% - Accent1 2 34" xfId="3051" xr:uid="{00000000-0005-0000-0000-0000EF0B0000}"/>
    <cellStyle name="40% - Accent1 2 35" xfId="3052" xr:uid="{00000000-0005-0000-0000-0000F00B0000}"/>
    <cellStyle name="40% - Accent1 2 36" xfId="3053" xr:uid="{00000000-0005-0000-0000-0000F10B0000}"/>
    <cellStyle name="40% - Accent1 2 37" xfId="3054" xr:uid="{00000000-0005-0000-0000-0000F20B0000}"/>
    <cellStyle name="40% - Accent1 2 38" xfId="3055" xr:uid="{00000000-0005-0000-0000-0000F30B0000}"/>
    <cellStyle name="40% - Accent1 2 39" xfId="3056" xr:uid="{00000000-0005-0000-0000-0000F40B0000}"/>
    <cellStyle name="40% - Accent1 2 4" xfId="3057" xr:uid="{00000000-0005-0000-0000-0000F50B0000}"/>
    <cellStyle name="40% - Accent1 2 40" xfId="3058" xr:uid="{00000000-0005-0000-0000-0000F60B0000}"/>
    <cellStyle name="40% - Accent1 2 41" xfId="3059" xr:uid="{00000000-0005-0000-0000-0000F70B0000}"/>
    <cellStyle name="40% - Accent1 2 42" xfId="3060" xr:uid="{00000000-0005-0000-0000-0000F80B0000}"/>
    <cellStyle name="40% - Accent1 2 43" xfId="3061" xr:uid="{00000000-0005-0000-0000-0000F90B0000}"/>
    <cellStyle name="40% - Accent1 2 44" xfId="3062" xr:uid="{00000000-0005-0000-0000-0000FA0B0000}"/>
    <cellStyle name="40% - Accent1 2 45" xfId="3063" xr:uid="{00000000-0005-0000-0000-0000FB0B0000}"/>
    <cellStyle name="40% - Accent1 2 5" xfId="3064" xr:uid="{00000000-0005-0000-0000-0000FC0B0000}"/>
    <cellStyle name="40% - Accent1 2 6" xfId="3065" xr:uid="{00000000-0005-0000-0000-0000FD0B0000}"/>
    <cellStyle name="40% - Accent1 2 7" xfId="3066" xr:uid="{00000000-0005-0000-0000-0000FE0B0000}"/>
    <cellStyle name="40% - Accent1 2 8" xfId="3067" xr:uid="{00000000-0005-0000-0000-0000FF0B0000}"/>
    <cellStyle name="40% - Accent1 2 9" xfId="3068" xr:uid="{00000000-0005-0000-0000-0000000C0000}"/>
    <cellStyle name="40% - Accent1 3" xfId="3069" xr:uid="{00000000-0005-0000-0000-0000010C0000}"/>
    <cellStyle name="40% - Accent1 3 10" xfId="3070" xr:uid="{00000000-0005-0000-0000-0000020C0000}"/>
    <cellStyle name="40% - Accent1 3 11" xfId="3071" xr:uid="{00000000-0005-0000-0000-0000030C0000}"/>
    <cellStyle name="40% - Accent1 3 12" xfId="3072" xr:uid="{00000000-0005-0000-0000-0000040C0000}"/>
    <cellStyle name="40% - Accent1 3 13" xfId="3073" xr:uid="{00000000-0005-0000-0000-0000050C0000}"/>
    <cellStyle name="40% - Accent1 3 14" xfId="3074" xr:uid="{00000000-0005-0000-0000-0000060C0000}"/>
    <cellStyle name="40% - Accent1 3 15" xfId="3075" xr:uid="{00000000-0005-0000-0000-0000070C0000}"/>
    <cellStyle name="40% - Accent1 3 16" xfId="3076" xr:uid="{00000000-0005-0000-0000-0000080C0000}"/>
    <cellStyle name="40% - Accent1 3 17" xfId="3077" xr:uid="{00000000-0005-0000-0000-0000090C0000}"/>
    <cellStyle name="40% - Accent1 3 18" xfId="3078" xr:uid="{00000000-0005-0000-0000-00000A0C0000}"/>
    <cellStyle name="40% - Accent1 3 19" xfId="3079" xr:uid="{00000000-0005-0000-0000-00000B0C0000}"/>
    <cellStyle name="40% - Accent1 3 2" xfId="3080" xr:uid="{00000000-0005-0000-0000-00000C0C0000}"/>
    <cellStyle name="40% - Accent1 3 20" xfId="3081" xr:uid="{00000000-0005-0000-0000-00000D0C0000}"/>
    <cellStyle name="40% - Accent1 3 21" xfId="3082" xr:uid="{00000000-0005-0000-0000-00000E0C0000}"/>
    <cellStyle name="40% - Accent1 3 22" xfId="3083" xr:uid="{00000000-0005-0000-0000-00000F0C0000}"/>
    <cellStyle name="40% - Accent1 3 23" xfId="3084" xr:uid="{00000000-0005-0000-0000-0000100C0000}"/>
    <cellStyle name="40% - Accent1 3 24" xfId="3085" xr:uid="{00000000-0005-0000-0000-0000110C0000}"/>
    <cellStyle name="40% - Accent1 3 25" xfId="3086" xr:uid="{00000000-0005-0000-0000-0000120C0000}"/>
    <cellStyle name="40% - Accent1 3 26" xfId="3087" xr:uid="{00000000-0005-0000-0000-0000130C0000}"/>
    <cellStyle name="40% - Accent1 3 27" xfId="3088" xr:uid="{00000000-0005-0000-0000-0000140C0000}"/>
    <cellStyle name="40% - Accent1 3 28" xfId="3089" xr:uid="{00000000-0005-0000-0000-0000150C0000}"/>
    <cellStyle name="40% - Accent1 3 29" xfId="3090" xr:uid="{00000000-0005-0000-0000-0000160C0000}"/>
    <cellStyle name="40% - Accent1 3 3" xfId="3091" xr:uid="{00000000-0005-0000-0000-0000170C0000}"/>
    <cellStyle name="40% - Accent1 3 30" xfId="3092" xr:uid="{00000000-0005-0000-0000-0000180C0000}"/>
    <cellStyle name="40% - Accent1 3 31" xfId="3093" xr:uid="{00000000-0005-0000-0000-0000190C0000}"/>
    <cellStyle name="40% - Accent1 3 32" xfId="3094" xr:uid="{00000000-0005-0000-0000-00001A0C0000}"/>
    <cellStyle name="40% - Accent1 3 33" xfId="3095" xr:uid="{00000000-0005-0000-0000-00001B0C0000}"/>
    <cellStyle name="40% - Accent1 3 34" xfId="3096" xr:uid="{00000000-0005-0000-0000-00001C0C0000}"/>
    <cellStyle name="40% - Accent1 3 35" xfId="3097" xr:uid="{00000000-0005-0000-0000-00001D0C0000}"/>
    <cellStyle name="40% - Accent1 3 36" xfId="3098" xr:uid="{00000000-0005-0000-0000-00001E0C0000}"/>
    <cellStyle name="40% - Accent1 3 37" xfId="3099" xr:uid="{00000000-0005-0000-0000-00001F0C0000}"/>
    <cellStyle name="40% - Accent1 3 38" xfId="3100" xr:uid="{00000000-0005-0000-0000-0000200C0000}"/>
    <cellStyle name="40% - Accent1 3 39" xfId="3101" xr:uid="{00000000-0005-0000-0000-0000210C0000}"/>
    <cellStyle name="40% - Accent1 3 4" xfId="3102" xr:uid="{00000000-0005-0000-0000-0000220C0000}"/>
    <cellStyle name="40% - Accent1 3 40" xfId="3103" xr:uid="{00000000-0005-0000-0000-0000230C0000}"/>
    <cellStyle name="40% - Accent1 3 41" xfId="3104" xr:uid="{00000000-0005-0000-0000-0000240C0000}"/>
    <cellStyle name="40% - Accent1 3 42" xfId="3105" xr:uid="{00000000-0005-0000-0000-0000250C0000}"/>
    <cellStyle name="40% - Accent1 3 43" xfId="3106" xr:uid="{00000000-0005-0000-0000-0000260C0000}"/>
    <cellStyle name="40% - Accent1 3 44" xfId="3107" xr:uid="{00000000-0005-0000-0000-0000270C0000}"/>
    <cellStyle name="40% - Accent1 3 45" xfId="3108" xr:uid="{00000000-0005-0000-0000-0000280C0000}"/>
    <cellStyle name="40% - Accent1 3 5" xfId="3109" xr:uid="{00000000-0005-0000-0000-0000290C0000}"/>
    <cellStyle name="40% - Accent1 3 6" xfId="3110" xr:uid="{00000000-0005-0000-0000-00002A0C0000}"/>
    <cellStyle name="40% - Accent1 3 7" xfId="3111" xr:uid="{00000000-0005-0000-0000-00002B0C0000}"/>
    <cellStyle name="40% - Accent1 3 8" xfId="3112" xr:uid="{00000000-0005-0000-0000-00002C0C0000}"/>
    <cellStyle name="40% - Accent1 3 9" xfId="3113" xr:uid="{00000000-0005-0000-0000-00002D0C0000}"/>
    <cellStyle name="40% - Accent1 4" xfId="3114" xr:uid="{00000000-0005-0000-0000-00002E0C0000}"/>
    <cellStyle name="40% - Accent1 4 10" xfId="3115" xr:uid="{00000000-0005-0000-0000-00002F0C0000}"/>
    <cellStyle name="40% - Accent1 4 11" xfId="3116" xr:uid="{00000000-0005-0000-0000-0000300C0000}"/>
    <cellStyle name="40% - Accent1 4 12" xfId="3117" xr:uid="{00000000-0005-0000-0000-0000310C0000}"/>
    <cellStyle name="40% - Accent1 4 13" xfId="3118" xr:uid="{00000000-0005-0000-0000-0000320C0000}"/>
    <cellStyle name="40% - Accent1 4 14" xfId="3119" xr:uid="{00000000-0005-0000-0000-0000330C0000}"/>
    <cellStyle name="40% - Accent1 4 15" xfId="3120" xr:uid="{00000000-0005-0000-0000-0000340C0000}"/>
    <cellStyle name="40% - Accent1 4 16" xfId="3121" xr:uid="{00000000-0005-0000-0000-0000350C0000}"/>
    <cellStyle name="40% - Accent1 4 17" xfId="3122" xr:uid="{00000000-0005-0000-0000-0000360C0000}"/>
    <cellStyle name="40% - Accent1 4 18" xfId="3123" xr:uid="{00000000-0005-0000-0000-0000370C0000}"/>
    <cellStyle name="40% - Accent1 4 19" xfId="3124" xr:uid="{00000000-0005-0000-0000-0000380C0000}"/>
    <cellStyle name="40% - Accent1 4 2" xfId="3125" xr:uid="{00000000-0005-0000-0000-0000390C0000}"/>
    <cellStyle name="40% - Accent1 4 20" xfId="3126" xr:uid="{00000000-0005-0000-0000-00003A0C0000}"/>
    <cellStyle name="40% - Accent1 4 21" xfId="3127" xr:uid="{00000000-0005-0000-0000-00003B0C0000}"/>
    <cellStyle name="40% - Accent1 4 22" xfId="3128" xr:uid="{00000000-0005-0000-0000-00003C0C0000}"/>
    <cellStyle name="40% - Accent1 4 23" xfId="3129" xr:uid="{00000000-0005-0000-0000-00003D0C0000}"/>
    <cellStyle name="40% - Accent1 4 24" xfId="3130" xr:uid="{00000000-0005-0000-0000-00003E0C0000}"/>
    <cellStyle name="40% - Accent1 4 25" xfId="3131" xr:uid="{00000000-0005-0000-0000-00003F0C0000}"/>
    <cellStyle name="40% - Accent1 4 26" xfId="3132" xr:uid="{00000000-0005-0000-0000-0000400C0000}"/>
    <cellStyle name="40% - Accent1 4 27" xfId="3133" xr:uid="{00000000-0005-0000-0000-0000410C0000}"/>
    <cellStyle name="40% - Accent1 4 28" xfId="3134" xr:uid="{00000000-0005-0000-0000-0000420C0000}"/>
    <cellStyle name="40% - Accent1 4 29" xfId="3135" xr:uid="{00000000-0005-0000-0000-0000430C0000}"/>
    <cellStyle name="40% - Accent1 4 3" xfId="3136" xr:uid="{00000000-0005-0000-0000-0000440C0000}"/>
    <cellStyle name="40% - Accent1 4 30" xfId="3137" xr:uid="{00000000-0005-0000-0000-0000450C0000}"/>
    <cellStyle name="40% - Accent1 4 31" xfId="3138" xr:uid="{00000000-0005-0000-0000-0000460C0000}"/>
    <cellStyle name="40% - Accent1 4 32" xfId="3139" xr:uid="{00000000-0005-0000-0000-0000470C0000}"/>
    <cellStyle name="40% - Accent1 4 33" xfId="3140" xr:uid="{00000000-0005-0000-0000-0000480C0000}"/>
    <cellStyle name="40% - Accent1 4 34" xfId="3141" xr:uid="{00000000-0005-0000-0000-0000490C0000}"/>
    <cellStyle name="40% - Accent1 4 35" xfId="3142" xr:uid="{00000000-0005-0000-0000-00004A0C0000}"/>
    <cellStyle name="40% - Accent1 4 36" xfId="3143" xr:uid="{00000000-0005-0000-0000-00004B0C0000}"/>
    <cellStyle name="40% - Accent1 4 37" xfId="3144" xr:uid="{00000000-0005-0000-0000-00004C0C0000}"/>
    <cellStyle name="40% - Accent1 4 38" xfId="3145" xr:uid="{00000000-0005-0000-0000-00004D0C0000}"/>
    <cellStyle name="40% - Accent1 4 39" xfId="3146" xr:uid="{00000000-0005-0000-0000-00004E0C0000}"/>
    <cellStyle name="40% - Accent1 4 4" xfId="3147" xr:uid="{00000000-0005-0000-0000-00004F0C0000}"/>
    <cellStyle name="40% - Accent1 4 40" xfId="3148" xr:uid="{00000000-0005-0000-0000-0000500C0000}"/>
    <cellStyle name="40% - Accent1 4 41" xfId="3149" xr:uid="{00000000-0005-0000-0000-0000510C0000}"/>
    <cellStyle name="40% - Accent1 4 5" xfId="3150" xr:uid="{00000000-0005-0000-0000-0000520C0000}"/>
    <cellStyle name="40% - Accent1 4 6" xfId="3151" xr:uid="{00000000-0005-0000-0000-0000530C0000}"/>
    <cellStyle name="40% - Accent1 4 7" xfId="3152" xr:uid="{00000000-0005-0000-0000-0000540C0000}"/>
    <cellStyle name="40% - Accent1 4 8" xfId="3153" xr:uid="{00000000-0005-0000-0000-0000550C0000}"/>
    <cellStyle name="40% - Accent1 4 9" xfId="3154" xr:uid="{00000000-0005-0000-0000-0000560C0000}"/>
    <cellStyle name="40% - Accent1 5" xfId="3155" xr:uid="{00000000-0005-0000-0000-0000570C0000}"/>
    <cellStyle name="40% - Accent1 5 10" xfId="3156" xr:uid="{00000000-0005-0000-0000-0000580C0000}"/>
    <cellStyle name="40% - Accent1 5 11" xfId="3157" xr:uid="{00000000-0005-0000-0000-0000590C0000}"/>
    <cellStyle name="40% - Accent1 5 12" xfId="3158" xr:uid="{00000000-0005-0000-0000-00005A0C0000}"/>
    <cellStyle name="40% - Accent1 5 13" xfId="3159" xr:uid="{00000000-0005-0000-0000-00005B0C0000}"/>
    <cellStyle name="40% - Accent1 5 14" xfId="3160" xr:uid="{00000000-0005-0000-0000-00005C0C0000}"/>
    <cellStyle name="40% - Accent1 5 15" xfId="3161" xr:uid="{00000000-0005-0000-0000-00005D0C0000}"/>
    <cellStyle name="40% - Accent1 5 16" xfId="3162" xr:uid="{00000000-0005-0000-0000-00005E0C0000}"/>
    <cellStyle name="40% - Accent1 5 17" xfId="3163" xr:uid="{00000000-0005-0000-0000-00005F0C0000}"/>
    <cellStyle name="40% - Accent1 5 18" xfId="3164" xr:uid="{00000000-0005-0000-0000-0000600C0000}"/>
    <cellStyle name="40% - Accent1 5 19" xfId="3165" xr:uid="{00000000-0005-0000-0000-0000610C0000}"/>
    <cellStyle name="40% - Accent1 5 2" xfId="3166" xr:uid="{00000000-0005-0000-0000-0000620C0000}"/>
    <cellStyle name="40% - Accent1 5 20" xfId="3167" xr:uid="{00000000-0005-0000-0000-0000630C0000}"/>
    <cellStyle name="40% - Accent1 5 21" xfId="3168" xr:uid="{00000000-0005-0000-0000-0000640C0000}"/>
    <cellStyle name="40% - Accent1 5 22" xfId="3169" xr:uid="{00000000-0005-0000-0000-0000650C0000}"/>
    <cellStyle name="40% - Accent1 5 23" xfId="3170" xr:uid="{00000000-0005-0000-0000-0000660C0000}"/>
    <cellStyle name="40% - Accent1 5 24" xfId="3171" xr:uid="{00000000-0005-0000-0000-0000670C0000}"/>
    <cellStyle name="40% - Accent1 5 25" xfId="3172" xr:uid="{00000000-0005-0000-0000-0000680C0000}"/>
    <cellStyle name="40% - Accent1 5 26" xfId="3173" xr:uid="{00000000-0005-0000-0000-0000690C0000}"/>
    <cellStyle name="40% - Accent1 5 27" xfId="3174" xr:uid="{00000000-0005-0000-0000-00006A0C0000}"/>
    <cellStyle name="40% - Accent1 5 28" xfId="3175" xr:uid="{00000000-0005-0000-0000-00006B0C0000}"/>
    <cellStyle name="40% - Accent1 5 29" xfId="3176" xr:uid="{00000000-0005-0000-0000-00006C0C0000}"/>
    <cellStyle name="40% - Accent1 5 3" xfId="3177" xr:uid="{00000000-0005-0000-0000-00006D0C0000}"/>
    <cellStyle name="40% - Accent1 5 30" xfId="3178" xr:uid="{00000000-0005-0000-0000-00006E0C0000}"/>
    <cellStyle name="40% - Accent1 5 31" xfId="3179" xr:uid="{00000000-0005-0000-0000-00006F0C0000}"/>
    <cellStyle name="40% - Accent1 5 32" xfId="3180" xr:uid="{00000000-0005-0000-0000-0000700C0000}"/>
    <cellStyle name="40% - Accent1 5 33" xfId="3181" xr:uid="{00000000-0005-0000-0000-0000710C0000}"/>
    <cellStyle name="40% - Accent1 5 34" xfId="3182" xr:uid="{00000000-0005-0000-0000-0000720C0000}"/>
    <cellStyle name="40% - Accent1 5 35" xfId="3183" xr:uid="{00000000-0005-0000-0000-0000730C0000}"/>
    <cellStyle name="40% - Accent1 5 36" xfId="3184" xr:uid="{00000000-0005-0000-0000-0000740C0000}"/>
    <cellStyle name="40% - Accent1 5 37" xfId="3185" xr:uid="{00000000-0005-0000-0000-0000750C0000}"/>
    <cellStyle name="40% - Accent1 5 38" xfId="3186" xr:uid="{00000000-0005-0000-0000-0000760C0000}"/>
    <cellStyle name="40% - Accent1 5 39" xfId="3187" xr:uid="{00000000-0005-0000-0000-0000770C0000}"/>
    <cellStyle name="40% - Accent1 5 4" xfId="3188" xr:uid="{00000000-0005-0000-0000-0000780C0000}"/>
    <cellStyle name="40% - Accent1 5 40" xfId="3189" xr:uid="{00000000-0005-0000-0000-0000790C0000}"/>
    <cellStyle name="40% - Accent1 5 41" xfId="3190" xr:uid="{00000000-0005-0000-0000-00007A0C0000}"/>
    <cellStyle name="40% - Accent1 5 5" xfId="3191" xr:uid="{00000000-0005-0000-0000-00007B0C0000}"/>
    <cellStyle name="40% - Accent1 5 6" xfId="3192" xr:uid="{00000000-0005-0000-0000-00007C0C0000}"/>
    <cellStyle name="40% - Accent1 5 7" xfId="3193" xr:uid="{00000000-0005-0000-0000-00007D0C0000}"/>
    <cellStyle name="40% - Accent1 5 8" xfId="3194" xr:uid="{00000000-0005-0000-0000-00007E0C0000}"/>
    <cellStyle name="40% - Accent1 5 9" xfId="3195" xr:uid="{00000000-0005-0000-0000-00007F0C0000}"/>
    <cellStyle name="40% - Accent1 6" xfId="3196" xr:uid="{00000000-0005-0000-0000-0000800C0000}"/>
    <cellStyle name="40% - Accent1 6 10" xfId="3197" xr:uid="{00000000-0005-0000-0000-0000810C0000}"/>
    <cellStyle name="40% - Accent1 6 11" xfId="3198" xr:uid="{00000000-0005-0000-0000-0000820C0000}"/>
    <cellStyle name="40% - Accent1 6 12" xfId="3199" xr:uid="{00000000-0005-0000-0000-0000830C0000}"/>
    <cellStyle name="40% - Accent1 6 13" xfId="3200" xr:uid="{00000000-0005-0000-0000-0000840C0000}"/>
    <cellStyle name="40% - Accent1 6 14" xfId="3201" xr:uid="{00000000-0005-0000-0000-0000850C0000}"/>
    <cellStyle name="40% - Accent1 6 15" xfId="3202" xr:uid="{00000000-0005-0000-0000-0000860C0000}"/>
    <cellStyle name="40% - Accent1 6 16" xfId="3203" xr:uid="{00000000-0005-0000-0000-0000870C0000}"/>
    <cellStyle name="40% - Accent1 6 17" xfId="3204" xr:uid="{00000000-0005-0000-0000-0000880C0000}"/>
    <cellStyle name="40% - Accent1 6 18" xfId="3205" xr:uid="{00000000-0005-0000-0000-0000890C0000}"/>
    <cellStyle name="40% - Accent1 7" xfId="3206" xr:uid="{00000000-0005-0000-0000-00008A0C0000}"/>
    <cellStyle name="40% - Accent1 8" xfId="4139" xr:uid="{00000000-0005-0000-0000-00008B0C0000}"/>
    <cellStyle name="40% - Accent2 2" xfId="3207" xr:uid="{00000000-0005-0000-0000-00008C0C0000}"/>
    <cellStyle name="40% - Accent2 3" xfId="3208" xr:uid="{00000000-0005-0000-0000-00008D0C0000}"/>
    <cellStyle name="40% - Accent2 4" xfId="3209" xr:uid="{00000000-0005-0000-0000-00008E0C0000}"/>
    <cellStyle name="40% - Accent2 5" xfId="3210" xr:uid="{00000000-0005-0000-0000-00008F0C0000}"/>
    <cellStyle name="40% - Accent2 6" xfId="3211" xr:uid="{00000000-0005-0000-0000-0000900C0000}"/>
    <cellStyle name="40% - Accent2 7" xfId="4143" xr:uid="{00000000-0005-0000-0000-0000910C0000}"/>
    <cellStyle name="40% - Accent3 2" xfId="3212" xr:uid="{00000000-0005-0000-0000-0000920C0000}"/>
    <cellStyle name="40% - Accent3 3" xfId="3213" xr:uid="{00000000-0005-0000-0000-0000930C0000}"/>
    <cellStyle name="40% - Accent3 4" xfId="3214" xr:uid="{00000000-0005-0000-0000-0000940C0000}"/>
    <cellStyle name="40% - Accent3 5" xfId="3215" xr:uid="{00000000-0005-0000-0000-0000950C0000}"/>
    <cellStyle name="40% - Accent3 6" xfId="3216" xr:uid="{00000000-0005-0000-0000-0000960C0000}"/>
    <cellStyle name="40% - Accent3 7" xfId="4147" xr:uid="{00000000-0005-0000-0000-0000970C0000}"/>
    <cellStyle name="40% - Accent4 2" xfId="3217" xr:uid="{00000000-0005-0000-0000-0000980C0000}"/>
    <cellStyle name="40% - Accent4 3" xfId="3218" xr:uid="{00000000-0005-0000-0000-0000990C0000}"/>
    <cellStyle name="40% - Accent4 4" xfId="3219" xr:uid="{00000000-0005-0000-0000-00009A0C0000}"/>
    <cellStyle name="40% - Accent4 5" xfId="3220" xr:uid="{00000000-0005-0000-0000-00009B0C0000}"/>
    <cellStyle name="40% - Accent4 6" xfId="3221" xr:uid="{00000000-0005-0000-0000-00009C0C0000}"/>
    <cellStyle name="40% - Accent4 7" xfId="4151" xr:uid="{00000000-0005-0000-0000-00009D0C0000}"/>
    <cellStyle name="40% - Accent5 2" xfId="3222" xr:uid="{00000000-0005-0000-0000-00009E0C0000}"/>
    <cellStyle name="40% - Accent5 3" xfId="3223" xr:uid="{00000000-0005-0000-0000-00009F0C0000}"/>
    <cellStyle name="40% - Accent5 4" xfId="3224" xr:uid="{00000000-0005-0000-0000-0000A00C0000}"/>
    <cellStyle name="40% - Accent5 5" xfId="3225" xr:uid="{00000000-0005-0000-0000-0000A10C0000}"/>
    <cellStyle name="40% - Accent5 6" xfId="3226" xr:uid="{00000000-0005-0000-0000-0000A20C0000}"/>
    <cellStyle name="40% - Accent5 7" xfId="4155" xr:uid="{00000000-0005-0000-0000-0000A30C0000}"/>
    <cellStyle name="40% - Accent6 2" xfId="3227" xr:uid="{00000000-0005-0000-0000-0000A40C0000}"/>
    <cellStyle name="40% - Accent6 3" xfId="3228" xr:uid="{00000000-0005-0000-0000-0000A50C0000}"/>
    <cellStyle name="40% - Accent6 4" xfId="3229" xr:uid="{00000000-0005-0000-0000-0000A60C0000}"/>
    <cellStyle name="40% - Accent6 5" xfId="3230" xr:uid="{00000000-0005-0000-0000-0000A70C0000}"/>
    <cellStyle name="40% - Accent6 6" xfId="3231" xr:uid="{00000000-0005-0000-0000-0000A80C0000}"/>
    <cellStyle name="40% - Accent6 7" xfId="4159" xr:uid="{00000000-0005-0000-0000-0000A90C0000}"/>
    <cellStyle name="60% - Accent1 2" xfId="3232" xr:uid="{00000000-0005-0000-0000-0000AA0C0000}"/>
    <cellStyle name="60% - Accent1 3" xfId="3233" xr:uid="{00000000-0005-0000-0000-0000AB0C0000}"/>
    <cellStyle name="60% - Accent1 4" xfId="3234" xr:uid="{00000000-0005-0000-0000-0000AC0C0000}"/>
    <cellStyle name="60% - Accent1 5" xfId="3235" xr:uid="{00000000-0005-0000-0000-0000AD0C0000}"/>
    <cellStyle name="60% - Accent1 6" xfId="3236" xr:uid="{00000000-0005-0000-0000-0000AE0C0000}"/>
    <cellStyle name="60% - Accent1 7" xfId="4140" xr:uid="{00000000-0005-0000-0000-0000AF0C0000}"/>
    <cellStyle name="60% - Accent2 2" xfId="3237" xr:uid="{00000000-0005-0000-0000-0000B00C0000}"/>
    <cellStyle name="60% - Accent2 3" xfId="3238" xr:uid="{00000000-0005-0000-0000-0000B10C0000}"/>
    <cellStyle name="60% - Accent2 4" xfId="3239" xr:uid="{00000000-0005-0000-0000-0000B20C0000}"/>
    <cellStyle name="60% - Accent2 5" xfId="3240" xr:uid="{00000000-0005-0000-0000-0000B30C0000}"/>
    <cellStyle name="60% - Accent2 6" xfId="3241" xr:uid="{00000000-0005-0000-0000-0000B40C0000}"/>
    <cellStyle name="60% - Accent2 7" xfId="4144" xr:uid="{00000000-0005-0000-0000-0000B50C0000}"/>
    <cellStyle name="60% - Accent3 2" xfId="3242" xr:uid="{00000000-0005-0000-0000-0000B60C0000}"/>
    <cellStyle name="60% - Accent3 3" xfId="3243" xr:uid="{00000000-0005-0000-0000-0000B70C0000}"/>
    <cellStyle name="60% - Accent3 4" xfId="3244" xr:uid="{00000000-0005-0000-0000-0000B80C0000}"/>
    <cellStyle name="60% - Accent3 5" xfId="3245" xr:uid="{00000000-0005-0000-0000-0000B90C0000}"/>
    <cellStyle name="60% - Accent3 6" xfId="3246" xr:uid="{00000000-0005-0000-0000-0000BA0C0000}"/>
    <cellStyle name="60% - Accent3 7" xfId="4148" xr:uid="{00000000-0005-0000-0000-0000BB0C0000}"/>
    <cellStyle name="60% - Accent4 2" xfId="3247" xr:uid="{00000000-0005-0000-0000-0000BC0C0000}"/>
    <cellStyle name="60% - Accent4 3" xfId="3248" xr:uid="{00000000-0005-0000-0000-0000BD0C0000}"/>
    <cellStyle name="60% - Accent4 4" xfId="3249" xr:uid="{00000000-0005-0000-0000-0000BE0C0000}"/>
    <cellStyle name="60% - Accent4 5" xfId="3250" xr:uid="{00000000-0005-0000-0000-0000BF0C0000}"/>
    <cellStyle name="60% - Accent4 6" xfId="3251" xr:uid="{00000000-0005-0000-0000-0000C00C0000}"/>
    <cellStyle name="60% - Accent4 7" xfId="4152" xr:uid="{00000000-0005-0000-0000-0000C10C0000}"/>
    <cellStyle name="60% - Accent5 2" xfId="3252" xr:uid="{00000000-0005-0000-0000-0000C20C0000}"/>
    <cellStyle name="60% - Accent5 3" xfId="3253" xr:uid="{00000000-0005-0000-0000-0000C30C0000}"/>
    <cellStyle name="60% - Accent5 4" xfId="3254" xr:uid="{00000000-0005-0000-0000-0000C40C0000}"/>
    <cellStyle name="60% - Accent5 5" xfId="3255" xr:uid="{00000000-0005-0000-0000-0000C50C0000}"/>
    <cellStyle name="60% - Accent5 6" xfId="3256" xr:uid="{00000000-0005-0000-0000-0000C60C0000}"/>
    <cellStyle name="60% - Accent5 7" xfId="4156" xr:uid="{00000000-0005-0000-0000-0000C70C0000}"/>
    <cellStyle name="60% - Accent6 2" xfId="3257" xr:uid="{00000000-0005-0000-0000-0000C80C0000}"/>
    <cellStyle name="60% - Accent6 3" xfId="3258" xr:uid="{00000000-0005-0000-0000-0000C90C0000}"/>
    <cellStyle name="60% - Accent6 4" xfId="3259" xr:uid="{00000000-0005-0000-0000-0000CA0C0000}"/>
    <cellStyle name="60% - Accent6 5" xfId="3260" xr:uid="{00000000-0005-0000-0000-0000CB0C0000}"/>
    <cellStyle name="60% - Accent6 6" xfId="3261" xr:uid="{00000000-0005-0000-0000-0000CC0C0000}"/>
    <cellStyle name="60% - Accent6 7" xfId="4160" xr:uid="{00000000-0005-0000-0000-0000CD0C0000}"/>
    <cellStyle name="Accent1 2" xfId="3262" xr:uid="{00000000-0005-0000-0000-0000CE0C0000}"/>
    <cellStyle name="Accent1 3" xfId="3263" xr:uid="{00000000-0005-0000-0000-0000CF0C0000}"/>
    <cellStyle name="Accent1 4" xfId="3264" xr:uid="{00000000-0005-0000-0000-0000D00C0000}"/>
    <cellStyle name="Accent1 5" xfId="3265" xr:uid="{00000000-0005-0000-0000-0000D10C0000}"/>
    <cellStyle name="Accent1 6" xfId="3266" xr:uid="{00000000-0005-0000-0000-0000D20C0000}"/>
    <cellStyle name="Accent1 7" xfId="4137" xr:uid="{00000000-0005-0000-0000-0000D30C0000}"/>
    <cellStyle name="Accent2 2" xfId="3267" xr:uid="{00000000-0005-0000-0000-0000D40C0000}"/>
    <cellStyle name="Accent2 3" xfId="3268" xr:uid="{00000000-0005-0000-0000-0000D50C0000}"/>
    <cellStyle name="Accent2 4" xfId="3269" xr:uid="{00000000-0005-0000-0000-0000D60C0000}"/>
    <cellStyle name="Accent2 5" xfId="3270" xr:uid="{00000000-0005-0000-0000-0000D70C0000}"/>
    <cellStyle name="Accent2 6" xfId="3271" xr:uid="{00000000-0005-0000-0000-0000D80C0000}"/>
    <cellStyle name="Accent2 7" xfId="4141" xr:uid="{00000000-0005-0000-0000-0000D90C0000}"/>
    <cellStyle name="Accent3 2" xfId="3272" xr:uid="{00000000-0005-0000-0000-0000DA0C0000}"/>
    <cellStyle name="Accent3 3" xfId="3273" xr:uid="{00000000-0005-0000-0000-0000DB0C0000}"/>
    <cellStyle name="Accent3 4" xfId="3274" xr:uid="{00000000-0005-0000-0000-0000DC0C0000}"/>
    <cellStyle name="Accent3 5" xfId="3275" xr:uid="{00000000-0005-0000-0000-0000DD0C0000}"/>
    <cellStyle name="Accent3 6" xfId="3276" xr:uid="{00000000-0005-0000-0000-0000DE0C0000}"/>
    <cellStyle name="Accent3 7" xfId="4145" xr:uid="{00000000-0005-0000-0000-0000DF0C0000}"/>
    <cellStyle name="Accent4 2" xfId="3277" xr:uid="{00000000-0005-0000-0000-0000E00C0000}"/>
    <cellStyle name="Accent4 3" xfId="3278" xr:uid="{00000000-0005-0000-0000-0000E10C0000}"/>
    <cellStyle name="Accent4 4" xfId="3279" xr:uid="{00000000-0005-0000-0000-0000E20C0000}"/>
    <cellStyle name="Accent4 5" xfId="3280" xr:uid="{00000000-0005-0000-0000-0000E30C0000}"/>
    <cellStyle name="Accent4 6" xfId="3281" xr:uid="{00000000-0005-0000-0000-0000E40C0000}"/>
    <cellStyle name="Accent4 7" xfId="4149" xr:uid="{00000000-0005-0000-0000-0000E50C0000}"/>
    <cellStyle name="Accent5 2" xfId="3282" xr:uid="{00000000-0005-0000-0000-0000E60C0000}"/>
    <cellStyle name="Accent5 3" xfId="3283" xr:uid="{00000000-0005-0000-0000-0000E70C0000}"/>
    <cellStyle name="Accent5 4" xfId="3284" xr:uid="{00000000-0005-0000-0000-0000E80C0000}"/>
    <cellStyle name="Accent5 5" xfId="3285" xr:uid="{00000000-0005-0000-0000-0000E90C0000}"/>
    <cellStyle name="Accent5 6" xfId="3286" xr:uid="{00000000-0005-0000-0000-0000EA0C0000}"/>
    <cellStyle name="Accent5 7" xfId="4153" xr:uid="{00000000-0005-0000-0000-0000EB0C0000}"/>
    <cellStyle name="Accent6 2" xfId="3287" xr:uid="{00000000-0005-0000-0000-0000EC0C0000}"/>
    <cellStyle name="Accent6 3" xfId="3288" xr:uid="{00000000-0005-0000-0000-0000ED0C0000}"/>
    <cellStyle name="Accent6 4" xfId="3289" xr:uid="{00000000-0005-0000-0000-0000EE0C0000}"/>
    <cellStyle name="Accent6 5" xfId="3290" xr:uid="{00000000-0005-0000-0000-0000EF0C0000}"/>
    <cellStyle name="Accent6 6" xfId="3291" xr:uid="{00000000-0005-0000-0000-0000F00C0000}"/>
    <cellStyle name="Accent6 7" xfId="4157" xr:uid="{00000000-0005-0000-0000-0000F10C0000}"/>
    <cellStyle name="alternate1" xfId="3292" xr:uid="{00000000-0005-0000-0000-0000F20C0000}"/>
    <cellStyle name="Bad 2" xfId="3293" xr:uid="{00000000-0005-0000-0000-0000F30C0000}"/>
    <cellStyle name="Bad 3" xfId="3294" xr:uid="{00000000-0005-0000-0000-0000F40C0000}"/>
    <cellStyle name="Bad 4" xfId="3295" xr:uid="{00000000-0005-0000-0000-0000F50C0000}"/>
    <cellStyle name="Bad 5" xfId="3296" xr:uid="{00000000-0005-0000-0000-0000F60C0000}"/>
    <cellStyle name="Bad 6" xfId="3297" xr:uid="{00000000-0005-0000-0000-0000F70C0000}"/>
    <cellStyle name="Bad 7" xfId="4126" xr:uid="{00000000-0005-0000-0000-0000F80C0000}"/>
    <cellStyle name="Body: normal cell" xfId="3298" xr:uid="{00000000-0005-0000-0000-0000F90C0000}"/>
    <cellStyle name="Body: normal cell 2" xfId="3299" xr:uid="{00000000-0005-0000-0000-0000FA0C0000}"/>
    <cellStyle name="BuffetDate162" xfId="3300" xr:uid="{00000000-0005-0000-0000-0000FB0C0000}"/>
    <cellStyle name="BuffetValue2" xfId="3301" xr:uid="{00000000-0005-0000-0000-0000FC0C0000}"/>
    <cellStyle name="Calculation 2" xfId="3302" xr:uid="{00000000-0005-0000-0000-0000FD0C0000}"/>
    <cellStyle name="Calculation 2 2" xfId="3303" xr:uid="{00000000-0005-0000-0000-0000FE0C0000}"/>
    <cellStyle name="Calculation 2 3" xfId="3304" xr:uid="{00000000-0005-0000-0000-0000FF0C0000}"/>
    <cellStyle name="Calculation 3" xfId="3305" xr:uid="{00000000-0005-0000-0000-0000000D0000}"/>
    <cellStyle name="Calculation 3 2" xfId="3306" xr:uid="{00000000-0005-0000-0000-0000010D0000}"/>
    <cellStyle name="Calculation 3 3" xfId="3307" xr:uid="{00000000-0005-0000-0000-0000020D0000}"/>
    <cellStyle name="Calculation 4" xfId="3308" xr:uid="{00000000-0005-0000-0000-0000030D0000}"/>
    <cellStyle name="Calculation 4 2" xfId="3309" xr:uid="{00000000-0005-0000-0000-0000040D0000}"/>
    <cellStyle name="Calculation 4 3" xfId="3310" xr:uid="{00000000-0005-0000-0000-0000050D0000}"/>
    <cellStyle name="Calculation 5" xfId="3311" xr:uid="{00000000-0005-0000-0000-0000060D0000}"/>
    <cellStyle name="Calculation 5 2" xfId="3312" xr:uid="{00000000-0005-0000-0000-0000070D0000}"/>
    <cellStyle name="Calculation 5 3" xfId="3313" xr:uid="{00000000-0005-0000-0000-0000080D0000}"/>
    <cellStyle name="Calculation 6" xfId="3314" xr:uid="{00000000-0005-0000-0000-0000090D0000}"/>
    <cellStyle name="Calculation 6 2" xfId="3315" xr:uid="{00000000-0005-0000-0000-00000A0D0000}"/>
    <cellStyle name="Calculation 6 3" xfId="3316" xr:uid="{00000000-0005-0000-0000-00000B0D0000}"/>
    <cellStyle name="Calculation 7" xfId="4130" xr:uid="{00000000-0005-0000-0000-00000C0D0000}"/>
    <cellStyle name="Check Cell 2" xfId="3317" xr:uid="{00000000-0005-0000-0000-00000D0D0000}"/>
    <cellStyle name="Check Cell 3" xfId="3318" xr:uid="{00000000-0005-0000-0000-00000E0D0000}"/>
    <cellStyle name="Check Cell 4" xfId="3319" xr:uid="{00000000-0005-0000-0000-00000F0D0000}"/>
    <cellStyle name="Check Cell 5" xfId="3320" xr:uid="{00000000-0005-0000-0000-0000100D0000}"/>
    <cellStyle name="Check Cell 6" xfId="3321" xr:uid="{00000000-0005-0000-0000-0000110D0000}"/>
    <cellStyle name="Check Cell 7" xfId="4132" xr:uid="{00000000-0005-0000-0000-0000120D0000}"/>
    <cellStyle name="Comma 10" xfId="3322" xr:uid="{00000000-0005-0000-0000-0000130D0000}"/>
    <cellStyle name="Comma 11" xfId="3323" xr:uid="{00000000-0005-0000-0000-0000140D0000}"/>
    <cellStyle name="Comma 2" xfId="3324" xr:uid="{00000000-0005-0000-0000-0000150D0000}"/>
    <cellStyle name="Comma 2 2" xfId="3325" xr:uid="{00000000-0005-0000-0000-0000160D0000}"/>
    <cellStyle name="Comma 2 3" xfId="3326" xr:uid="{00000000-0005-0000-0000-0000170D0000}"/>
    <cellStyle name="Comma 2 4" xfId="3327" xr:uid="{00000000-0005-0000-0000-0000180D0000}"/>
    <cellStyle name="Comma 2 5" xfId="3328" xr:uid="{00000000-0005-0000-0000-0000190D0000}"/>
    <cellStyle name="Comma 2 6" xfId="3329" xr:uid="{00000000-0005-0000-0000-00001A0D0000}"/>
    <cellStyle name="Comma 3" xfId="3330" xr:uid="{00000000-0005-0000-0000-00001B0D0000}"/>
    <cellStyle name="Comma 3 2" xfId="3331" xr:uid="{00000000-0005-0000-0000-00001C0D0000}"/>
    <cellStyle name="Comma 3 3" xfId="3332" xr:uid="{00000000-0005-0000-0000-00001D0D0000}"/>
    <cellStyle name="Comma 3 4" xfId="3333" xr:uid="{00000000-0005-0000-0000-00001E0D0000}"/>
    <cellStyle name="Comma 3 5" xfId="3334" xr:uid="{00000000-0005-0000-0000-00001F0D0000}"/>
    <cellStyle name="Comma 3 6" xfId="3335" xr:uid="{00000000-0005-0000-0000-0000200D0000}"/>
    <cellStyle name="Comma 4" xfId="3336" xr:uid="{00000000-0005-0000-0000-0000210D0000}"/>
    <cellStyle name="Comma 4 2" xfId="3337" xr:uid="{00000000-0005-0000-0000-0000220D0000}"/>
    <cellStyle name="Comma 4 3" xfId="3338" xr:uid="{00000000-0005-0000-0000-0000230D0000}"/>
    <cellStyle name="Comma 4 4" xfId="3339" xr:uid="{00000000-0005-0000-0000-0000240D0000}"/>
    <cellStyle name="Comma 4 5" xfId="3340" xr:uid="{00000000-0005-0000-0000-0000250D0000}"/>
    <cellStyle name="Comma 5" xfId="3341" xr:uid="{00000000-0005-0000-0000-0000260D0000}"/>
    <cellStyle name="Comma 6" xfId="3342" xr:uid="{00000000-0005-0000-0000-0000270D0000}"/>
    <cellStyle name="Comma 7" xfId="3343" xr:uid="{00000000-0005-0000-0000-0000280D0000}"/>
    <cellStyle name="Comma 7 2" xfId="3344" xr:uid="{00000000-0005-0000-0000-0000290D0000}"/>
    <cellStyle name="Comma 8" xfId="3345" xr:uid="{00000000-0005-0000-0000-00002A0D0000}"/>
    <cellStyle name="Comma 9" xfId="3346" xr:uid="{00000000-0005-0000-0000-00002B0D0000}"/>
    <cellStyle name="Comma0" xfId="3347" xr:uid="{00000000-0005-0000-0000-00002C0D0000}"/>
    <cellStyle name="Currency 10" xfId="3348" xr:uid="{00000000-0005-0000-0000-00002D0D0000}"/>
    <cellStyle name="Currency 11" xfId="3349" xr:uid="{00000000-0005-0000-0000-00002E0D0000}"/>
    <cellStyle name="Currency 2" xfId="3350" xr:uid="{00000000-0005-0000-0000-00002F0D0000}"/>
    <cellStyle name="Currency 2 2" xfId="3351" xr:uid="{00000000-0005-0000-0000-0000300D0000}"/>
    <cellStyle name="Currency 2 2 2" xfId="3352" xr:uid="{00000000-0005-0000-0000-0000310D0000}"/>
    <cellStyle name="Currency 2 3" xfId="3353" xr:uid="{00000000-0005-0000-0000-0000320D0000}"/>
    <cellStyle name="Currency 2 4" xfId="3354" xr:uid="{00000000-0005-0000-0000-0000330D0000}"/>
    <cellStyle name="Currency 2 5" xfId="3355" xr:uid="{00000000-0005-0000-0000-0000340D0000}"/>
    <cellStyle name="Currency 2 6" xfId="3356" xr:uid="{00000000-0005-0000-0000-0000350D0000}"/>
    <cellStyle name="Currency 3" xfId="3357" xr:uid="{00000000-0005-0000-0000-0000360D0000}"/>
    <cellStyle name="Currency 3 2" xfId="3358" xr:uid="{00000000-0005-0000-0000-0000370D0000}"/>
    <cellStyle name="Currency 4" xfId="3359" xr:uid="{00000000-0005-0000-0000-0000380D0000}"/>
    <cellStyle name="Currency 4 2" xfId="3360" xr:uid="{00000000-0005-0000-0000-0000390D0000}"/>
    <cellStyle name="Currency 5" xfId="3361" xr:uid="{00000000-0005-0000-0000-00003A0D0000}"/>
    <cellStyle name="Currency 6" xfId="3362" xr:uid="{00000000-0005-0000-0000-00003B0D0000}"/>
    <cellStyle name="Currency 7" xfId="3363" xr:uid="{00000000-0005-0000-0000-00003C0D0000}"/>
    <cellStyle name="Currency 8" xfId="3364" xr:uid="{00000000-0005-0000-0000-00003D0D0000}"/>
    <cellStyle name="Currency 9" xfId="3365" xr:uid="{00000000-0005-0000-0000-00003E0D0000}"/>
    <cellStyle name="Currency0" xfId="3366" xr:uid="{00000000-0005-0000-0000-00003F0D0000}"/>
    <cellStyle name="Custom - Style8" xfId="3367" xr:uid="{00000000-0005-0000-0000-0000400D0000}"/>
    <cellStyle name="Data   - Style2" xfId="3368" xr:uid="{00000000-0005-0000-0000-0000410D0000}"/>
    <cellStyle name="Data   - Style2 2" xfId="3369" xr:uid="{00000000-0005-0000-0000-0000420D0000}"/>
    <cellStyle name="Date" xfId="3370" xr:uid="{00000000-0005-0000-0000-0000430D0000}"/>
    <cellStyle name="Euro" xfId="3371" xr:uid="{00000000-0005-0000-0000-0000440D0000}"/>
    <cellStyle name="Exhibits" xfId="3372" xr:uid="{00000000-0005-0000-0000-0000450D0000}"/>
    <cellStyle name="Explanatory Text 2" xfId="3373" xr:uid="{00000000-0005-0000-0000-0000460D0000}"/>
    <cellStyle name="Explanatory Text 3" xfId="3374" xr:uid="{00000000-0005-0000-0000-0000470D0000}"/>
    <cellStyle name="Explanatory Text 4" xfId="3375" xr:uid="{00000000-0005-0000-0000-0000480D0000}"/>
    <cellStyle name="Explanatory Text 5" xfId="3376" xr:uid="{00000000-0005-0000-0000-0000490D0000}"/>
    <cellStyle name="Explanatory Text 6" xfId="3377" xr:uid="{00000000-0005-0000-0000-00004A0D0000}"/>
    <cellStyle name="Explanatory Text 7" xfId="4135" xr:uid="{00000000-0005-0000-0000-00004B0D0000}"/>
    <cellStyle name="F2" xfId="3378" xr:uid="{00000000-0005-0000-0000-00004C0D0000}"/>
    <cellStyle name="F3" xfId="3379" xr:uid="{00000000-0005-0000-0000-00004D0D0000}"/>
    <cellStyle name="F4" xfId="3380" xr:uid="{00000000-0005-0000-0000-00004E0D0000}"/>
    <cellStyle name="F5" xfId="3381" xr:uid="{00000000-0005-0000-0000-00004F0D0000}"/>
    <cellStyle name="F6" xfId="3382" xr:uid="{00000000-0005-0000-0000-0000500D0000}"/>
    <cellStyle name="F7" xfId="3383" xr:uid="{00000000-0005-0000-0000-0000510D0000}"/>
    <cellStyle name="F8" xfId="3384" xr:uid="{00000000-0005-0000-0000-0000520D0000}"/>
    <cellStyle name="Fixed" xfId="3385" xr:uid="{00000000-0005-0000-0000-0000530D0000}"/>
    <cellStyle name="Font: Calibri, 9pt regular" xfId="3386" xr:uid="{00000000-0005-0000-0000-0000540D0000}"/>
    <cellStyle name="Footnotes: top row" xfId="3387" xr:uid="{00000000-0005-0000-0000-0000550D0000}"/>
    <cellStyle name="Good 2" xfId="3388" xr:uid="{00000000-0005-0000-0000-0000560D0000}"/>
    <cellStyle name="Good 3" xfId="3389" xr:uid="{00000000-0005-0000-0000-0000570D0000}"/>
    <cellStyle name="Good 4" xfId="3390" xr:uid="{00000000-0005-0000-0000-0000580D0000}"/>
    <cellStyle name="Good 5" xfId="3391" xr:uid="{00000000-0005-0000-0000-0000590D0000}"/>
    <cellStyle name="Good 6" xfId="3392" xr:uid="{00000000-0005-0000-0000-00005A0D0000}"/>
    <cellStyle name="Good 7" xfId="4125" xr:uid="{00000000-0005-0000-0000-00005B0D0000}"/>
    <cellStyle name="Header: bottom row" xfId="3393" xr:uid="{00000000-0005-0000-0000-00005C0D0000}"/>
    <cellStyle name="HeaderText" xfId="3394" xr:uid="{00000000-0005-0000-0000-00005D0D0000}"/>
    <cellStyle name="Heading 1 2" xfId="3395" xr:uid="{00000000-0005-0000-0000-00005E0D0000}"/>
    <cellStyle name="Heading 1 3" xfId="3396" xr:uid="{00000000-0005-0000-0000-00005F0D0000}"/>
    <cellStyle name="Heading 1 4" xfId="3397" xr:uid="{00000000-0005-0000-0000-0000600D0000}"/>
    <cellStyle name="Heading 1 5" xfId="3398" xr:uid="{00000000-0005-0000-0000-0000610D0000}"/>
    <cellStyle name="Heading 1 6" xfId="3399" xr:uid="{00000000-0005-0000-0000-0000620D0000}"/>
    <cellStyle name="Heading 1 7" xfId="4121" xr:uid="{00000000-0005-0000-0000-0000630D0000}"/>
    <cellStyle name="Heading 2 2" xfId="3400" xr:uid="{00000000-0005-0000-0000-0000640D0000}"/>
    <cellStyle name="Heading 2 3" xfId="3401" xr:uid="{00000000-0005-0000-0000-0000650D0000}"/>
    <cellStyle name="Heading 2 4" xfId="3402" xr:uid="{00000000-0005-0000-0000-0000660D0000}"/>
    <cellStyle name="Heading 2 5" xfId="3403" xr:uid="{00000000-0005-0000-0000-0000670D0000}"/>
    <cellStyle name="Heading 2 6" xfId="3404" xr:uid="{00000000-0005-0000-0000-0000680D0000}"/>
    <cellStyle name="Heading 2 7" xfId="4122" xr:uid="{00000000-0005-0000-0000-0000690D0000}"/>
    <cellStyle name="Heading 3 2" xfId="3405" xr:uid="{00000000-0005-0000-0000-00006A0D0000}"/>
    <cellStyle name="Heading 3 3" xfId="3406" xr:uid="{00000000-0005-0000-0000-00006B0D0000}"/>
    <cellStyle name="Heading 3 4" xfId="3407" xr:uid="{00000000-0005-0000-0000-00006C0D0000}"/>
    <cellStyle name="Heading 3 5" xfId="3408" xr:uid="{00000000-0005-0000-0000-00006D0D0000}"/>
    <cellStyle name="Heading 3 6" xfId="3409" xr:uid="{00000000-0005-0000-0000-00006E0D0000}"/>
    <cellStyle name="Heading 3 7" xfId="4123" xr:uid="{00000000-0005-0000-0000-00006F0D0000}"/>
    <cellStyle name="Heading 4 2" xfId="3410" xr:uid="{00000000-0005-0000-0000-0000700D0000}"/>
    <cellStyle name="Heading 4 3" xfId="3411" xr:uid="{00000000-0005-0000-0000-0000710D0000}"/>
    <cellStyle name="Heading 4 4" xfId="3412" xr:uid="{00000000-0005-0000-0000-0000720D0000}"/>
    <cellStyle name="Heading 4 5" xfId="3413" xr:uid="{00000000-0005-0000-0000-0000730D0000}"/>
    <cellStyle name="Heading 4 6" xfId="3414" xr:uid="{00000000-0005-0000-0000-0000740D0000}"/>
    <cellStyle name="Heading 4 7" xfId="4124" xr:uid="{00000000-0005-0000-0000-0000750D0000}"/>
    <cellStyle name="HEADING1" xfId="3415" xr:uid="{00000000-0005-0000-0000-0000760D0000}"/>
    <cellStyle name="HEADING2" xfId="3416" xr:uid="{00000000-0005-0000-0000-0000770D0000}"/>
    <cellStyle name="HeadlineStyle" xfId="3417" xr:uid="{00000000-0005-0000-0000-0000780D0000}"/>
    <cellStyle name="HeadlineStyle 2" xfId="3418" xr:uid="{00000000-0005-0000-0000-0000790D0000}"/>
    <cellStyle name="HeadlineStyleJustified" xfId="3419" xr:uid="{00000000-0005-0000-0000-00007A0D0000}"/>
    <cellStyle name="Hyperlink" xfId="4163" builtinId="8"/>
    <cellStyle name="Hyperlink 2" xfId="3420" xr:uid="{00000000-0005-0000-0000-00007C0D0000}"/>
    <cellStyle name="Hyperlink 3" xfId="3421" xr:uid="{00000000-0005-0000-0000-00007D0D0000}"/>
    <cellStyle name="Hyperlink 4" xfId="3422" xr:uid="{00000000-0005-0000-0000-00007E0D0000}"/>
    <cellStyle name="Hyperlink 5" xfId="3423" xr:uid="{00000000-0005-0000-0000-00007F0D0000}"/>
    <cellStyle name="Hyperlink 6" xfId="4117" xr:uid="{00000000-0005-0000-0000-0000800D0000}"/>
    <cellStyle name="Input 2" xfId="3424" xr:uid="{00000000-0005-0000-0000-0000810D0000}"/>
    <cellStyle name="Input 2 2" xfId="3425" xr:uid="{00000000-0005-0000-0000-0000820D0000}"/>
    <cellStyle name="Input 2 3" xfId="3426" xr:uid="{00000000-0005-0000-0000-0000830D0000}"/>
    <cellStyle name="Input 3" xfId="3427" xr:uid="{00000000-0005-0000-0000-0000840D0000}"/>
    <cellStyle name="Input 3 2" xfId="3428" xr:uid="{00000000-0005-0000-0000-0000850D0000}"/>
    <cellStyle name="Input 3 3" xfId="3429" xr:uid="{00000000-0005-0000-0000-0000860D0000}"/>
    <cellStyle name="Input 4" xfId="3430" xr:uid="{00000000-0005-0000-0000-0000870D0000}"/>
    <cellStyle name="Input 4 2" xfId="3431" xr:uid="{00000000-0005-0000-0000-0000880D0000}"/>
    <cellStyle name="Input 4 3" xfId="3432" xr:uid="{00000000-0005-0000-0000-0000890D0000}"/>
    <cellStyle name="Input 5" xfId="3433" xr:uid="{00000000-0005-0000-0000-00008A0D0000}"/>
    <cellStyle name="Input 5 2" xfId="3434" xr:uid="{00000000-0005-0000-0000-00008B0D0000}"/>
    <cellStyle name="Input 5 3" xfId="3435" xr:uid="{00000000-0005-0000-0000-00008C0D0000}"/>
    <cellStyle name="Input 6" xfId="3436" xr:uid="{00000000-0005-0000-0000-00008D0D0000}"/>
    <cellStyle name="Input 6 2" xfId="3437" xr:uid="{00000000-0005-0000-0000-00008E0D0000}"/>
    <cellStyle name="Input 6 3" xfId="3438" xr:uid="{00000000-0005-0000-0000-00008F0D0000}"/>
    <cellStyle name="Input 7" xfId="4128" xr:uid="{00000000-0005-0000-0000-0000900D0000}"/>
    <cellStyle name="Lines" xfId="3439" xr:uid="{00000000-0005-0000-0000-0000910D0000}"/>
    <cellStyle name="Linked Cell 2" xfId="3440" xr:uid="{00000000-0005-0000-0000-0000920D0000}"/>
    <cellStyle name="Linked Cell 3" xfId="3441" xr:uid="{00000000-0005-0000-0000-0000930D0000}"/>
    <cellStyle name="Linked Cell 4" xfId="3442" xr:uid="{00000000-0005-0000-0000-0000940D0000}"/>
    <cellStyle name="Linked Cell 5" xfId="3443" xr:uid="{00000000-0005-0000-0000-0000950D0000}"/>
    <cellStyle name="Linked Cell 6" xfId="3444" xr:uid="{00000000-0005-0000-0000-0000960D0000}"/>
    <cellStyle name="Linked Cell 7" xfId="4131" xr:uid="{00000000-0005-0000-0000-0000970D0000}"/>
    <cellStyle name="Neutral 2" xfId="3445" xr:uid="{00000000-0005-0000-0000-0000980D0000}"/>
    <cellStyle name="Neutral 3" xfId="3446" xr:uid="{00000000-0005-0000-0000-0000990D0000}"/>
    <cellStyle name="Neutral 4" xfId="3447" xr:uid="{00000000-0005-0000-0000-00009A0D0000}"/>
    <cellStyle name="Neutral 5" xfId="3448" xr:uid="{00000000-0005-0000-0000-00009B0D0000}"/>
    <cellStyle name="Neutral 6" xfId="3449" xr:uid="{00000000-0005-0000-0000-00009C0D0000}"/>
    <cellStyle name="Neutral 7" xfId="4127" xr:uid="{00000000-0005-0000-0000-00009D0D0000}"/>
    <cellStyle name="NewStyle" xfId="3450" xr:uid="{00000000-0005-0000-0000-00009E0D0000}"/>
    <cellStyle name="Normal" xfId="0" builtinId="0"/>
    <cellStyle name="Normal - Style1" xfId="3451" xr:uid="{00000000-0005-0000-0000-0000A00D0000}"/>
    <cellStyle name="Normal - Style2" xfId="3452" xr:uid="{00000000-0005-0000-0000-0000A10D0000}"/>
    <cellStyle name="Normal - Style3" xfId="3453" xr:uid="{00000000-0005-0000-0000-0000A20D0000}"/>
    <cellStyle name="Normal - Style4" xfId="3454" xr:uid="{00000000-0005-0000-0000-0000A30D0000}"/>
    <cellStyle name="Normal - Style5" xfId="3455" xr:uid="{00000000-0005-0000-0000-0000A40D0000}"/>
    <cellStyle name="Normal - Style6" xfId="3456" xr:uid="{00000000-0005-0000-0000-0000A50D0000}"/>
    <cellStyle name="Normal - Style7" xfId="3457" xr:uid="{00000000-0005-0000-0000-0000A60D0000}"/>
    <cellStyle name="Normal - Style8" xfId="3458" xr:uid="{00000000-0005-0000-0000-0000A70D0000}"/>
    <cellStyle name="Normal 10" xfId="3459" xr:uid="{00000000-0005-0000-0000-0000A80D0000}"/>
    <cellStyle name="Normal 10 2" xfId="3460" xr:uid="{00000000-0005-0000-0000-0000A90D0000}"/>
    <cellStyle name="Normal 10 3" xfId="3461" xr:uid="{00000000-0005-0000-0000-0000AA0D0000}"/>
    <cellStyle name="Normal 10 70" xfId="3462" xr:uid="{00000000-0005-0000-0000-0000AB0D0000}"/>
    <cellStyle name="Normal 10_Avera Rebuttal Analyses" xfId="3463" xr:uid="{00000000-0005-0000-0000-0000AC0D0000}"/>
    <cellStyle name="Normal 11" xfId="3464" xr:uid="{00000000-0005-0000-0000-0000AD0D0000}"/>
    <cellStyle name="Normal 11 2" xfId="3465" xr:uid="{00000000-0005-0000-0000-0000AE0D0000}"/>
    <cellStyle name="Normal 11 3" xfId="3466" xr:uid="{00000000-0005-0000-0000-0000AF0D0000}"/>
    <cellStyle name="Normal 11_Avera Rebuttal Analyses" xfId="3467" xr:uid="{00000000-0005-0000-0000-0000B00D0000}"/>
    <cellStyle name="Normal 12" xfId="3468" xr:uid="{00000000-0005-0000-0000-0000B10D0000}"/>
    <cellStyle name="Normal 12 2" xfId="3469" xr:uid="{00000000-0005-0000-0000-0000B20D0000}"/>
    <cellStyle name="Normal 12_Avera Rebuttal Analyses" xfId="3470" xr:uid="{00000000-0005-0000-0000-0000B30D0000}"/>
    <cellStyle name="Normal 13" xfId="3471" xr:uid="{00000000-0005-0000-0000-0000B40D0000}"/>
    <cellStyle name="Normal 13 2" xfId="3472" xr:uid="{00000000-0005-0000-0000-0000B50D0000}"/>
    <cellStyle name="Normal 13_Avera Rebuttal Analyses" xfId="3473" xr:uid="{00000000-0005-0000-0000-0000B60D0000}"/>
    <cellStyle name="Normal 14" xfId="3474" xr:uid="{00000000-0005-0000-0000-0000B70D0000}"/>
    <cellStyle name="Normal 14 2" xfId="3475" xr:uid="{00000000-0005-0000-0000-0000B80D0000}"/>
    <cellStyle name="Normal 14 2 2" xfId="3476" xr:uid="{00000000-0005-0000-0000-0000B90D0000}"/>
    <cellStyle name="Normal 15" xfId="3477" xr:uid="{00000000-0005-0000-0000-0000BA0D0000}"/>
    <cellStyle name="Normal 16" xfId="3478" xr:uid="{00000000-0005-0000-0000-0000BB0D0000}"/>
    <cellStyle name="Normal 16 2" xfId="3479" xr:uid="{00000000-0005-0000-0000-0000BC0D0000}"/>
    <cellStyle name="Normal 17" xfId="3480" xr:uid="{00000000-0005-0000-0000-0000BD0D0000}"/>
    <cellStyle name="Normal 18" xfId="3481" xr:uid="{00000000-0005-0000-0000-0000BE0D0000}"/>
    <cellStyle name="Normal 19" xfId="3482" xr:uid="{00000000-0005-0000-0000-0000BF0D0000}"/>
    <cellStyle name="Normal 2" xfId="3483" xr:uid="{00000000-0005-0000-0000-0000C00D0000}"/>
    <cellStyle name="Normal 2 10" xfId="3484" xr:uid="{00000000-0005-0000-0000-0000C10D0000}"/>
    <cellStyle name="Normal 2 10 2" xfId="3485" xr:uid="{00000000-0005-0000-0000-0000C20D0000}"/>
    <cellStyle name="Normal 2 11" xfId="3486" xr:uid="{00000000-0005-0000-0000-0000C30D0000}"/>
    <cellStyle name="Normal 2 12" xfId="3487" xr:uid="{00000000-0005-0000-0000-0000C40D0000}"/>
    <cellStyle name="Normal 2 13" xfId="3488" xr:uid="{00000000-0005-0000-0000-0000C50D0000}"/>
    <cellStyle name="Normal 2 2" xfId="3489" xr:uid="{00000000-0005-0000-0000-0000C60D0000}"/>
    <cellStyle name="Normal 2 2 2" xfId="3490" xr:uid="{00000000-0005-0000-0000-0000C70D0000}"/>
    <cellStyle name="Normal 2 2 2 2" xfId="3491" xr:uid="{00000000-0005-0000-0000-0000C80D0000}"/>
    <cellStyle name="Normal 2 2 2 2 2" xfId="3492" xr:uid="{00000000-0005-0000-0000-0000C90D0000}"/>
    <cellStyle name="Normal 2 2 2 3" xfId="3493" xr:uid="{00000000-0005-0000-0000-0000CA0D0000}"/>
    <cellStyle name="Normal 2 2 2 4" xfId="3494" xr:uid="{00000000-0005-0000-0000-0000CB0D0000}"/>
    <cellStyle name="Normal 2 2 3" xfId="3495" xr:uid="{00000000-0005-0000-0000-0000CC0D0000}"/>
    <cellStyle name="Normal 2 2 3 2" xfId="3496" xr:uid="{00000000-0005-0000-0000-0000CD0D0000}"/>
    <cellStyle name="Normal 2 2 3 2 2" xfId="3497" xr:uid="{00000000-0005-0000-0000-0000CE0D0000}"/>
    <cellStyle name="Normal 2 2 3 3" xfId="3498" xr:uid="{00000000-0005-0000-0000-0000CF0D0000}"/>
    <cellStyle name="Normal 2 2 4" xfId="3499" xr:uid="{00000000-0005-0000-0000-0000D00D0000}"/>
    <cellStyle name="Normal 2 2 4 2" xfId="3500" xr:uid="{00000000-0005-0000-0000-0000D10D0000}"/>
    <cellStyle name="Normal 2 2 4 2 2" xfId="3501" xr:uid="{00000000-0005-0000-0000-0000D20D0000}"/>
    <cellStyle name="Normal 2 2 4 3" xfId="3502" xr:uid="{00000000-0005-0000-0000-0000D30D0000}"/>
    <cellStyle name="Normal 2 2 5" xfId="3503" xr:uid="{00000000-0005-0000-0000-0000D40D0000}"/>
    <cellStyle name="Normal 2 2 5 2" xfId="3504" xr:uid="{00000000-0005-0000-0000-0000D50D0000}"/>
    <cellStyle name="Normal 2 2 5 2 2" xfId="3505" xr:uid="{00000000-0005-0000-0000-0000D60D0000}"/>
    <cellStyle name="Normal 2 2 5 3" xfId="3506" xr:uid="{00000000-0005-0000-0000-0000D70D0000}"/>
    <cellStyle name="Normal 2 2 6" xfId="3507" xr:uid="{00000000-0005-0000-0000-0000D80D0000}"/>
    <cellStyle name="Normal 2 2 6 2" xfId="3508" xr:uid="{00000000-0005-0000-0000-0000D90D0000}"/>
    <cellStyle name="Normal 2 2 7" xfId="3509" xr:uid="{00000000-0005-0000-0000-0000DA0D0000}"/>
    <cellStyle name="Normal 2 2 7 2" xfId="3510" xr:uid="{00000000-0005-0000-0000-0000DB0D0000}"/>
    <cellStyle name="Normal 2 2 8" xfId="3511" xr:uid="{00000000-0005-0000-0000-0000DC0D0000}"/>
    <cellStyle name="Normal 2 2 9" xfId="3512" xr:uid="{00000000-0005-0000-0000-0000DD0D0000}"/>
    <cellStyle name="Normal 2 3" xfId="3513" xr:uid="{00000000-0005-0000-0000-0000DE0D0000}"/>
    <cellStyle name="Normal 2 3 2" xfId="3514" xr:uid="{00000000-0005-0000-0000-0000DF0D0000}"/>
    <cellStyle name="Normal 2 3 2 2" xfId="3515" xr:uid="{00000000-0005-0000-0000-0000E00D0000}"/>
    <cellStyle name="Normal 2 3 2 2 2" xfId="3516" xr:uid="{00000000-0005-0000-0000-0000E10D0000}"/>
    <cellStyle name="Normal 2 3 2 3" xfId="3517" xr:uid="{00000000-0005-0000-0000-0000E20D0000}"/>
    <cellStyle name="Normal 2 3 2 4" xfId="3518" xr:uid="{00000000-0005-0000-0000-0000E30D0000}"/>
    <cellStyle name="Normal 2 3 3" xfId="3519" xr:uid="{00000000-0005-0000-0000-0000E40D0000}"/>
    <cellStyle name="Normal 2 3 4" xfId="3520" xr:uid="{00000000-0005-0000-0000-0000E50D0000}"/>
    <cellStyle name="Normal 2 3 4 2" xfId="3521" xr:uid="{00000000-0005-0000-0000-0000E60D0000}"/>
    <cellStyle name="Normal 2 3 5" xfId="3522" xr:uid="{00000000-0005-0000-0000-0000E70D0000}"/>
    <cellStyle name="Normal 2 4" xfId="3523" xr:uid="{00000000-0005-0000-0000-0000E80D0000}"/>
    <cellStyle name="Normal 2 4 2" xfId="3524" xr:uid="{00000000-0005-0000-0000-0000E90D0000}"/>
    <cellStyle name="Normal 2 4 2 2" xfId="3525" xr:uid="{00000000-0005-0000-0000-0000EA0D0000}"/>
    <cellStyle name="Normal 2 4 2_Avera Analyses - Black Hills CO" xfId="3526" xr:uid="{00000000-0005-0000-0000-0000EB0D0000}"/>
    <cellStyle name="Normal 2 4 3" xfId="3527" xr:uid="{00000000-0005-0000-0000-0000EC0D0000}"/>
    <cellStyle name="Normal 2 4 4" xfId="3528" xr:uid="{00000000-0005-0000-0000-0000ED0D0000}"/>
    <cellStyle name="Normal 2 4_Avera Analyses - Black Hills CO" xfId="3529" xr:uid="{00000000-0005-0000-0000-0000EE0D0000}"/>
    <cellStyle name="Normal 2 5" xfId="3530" xr:uid="{00000000-0005-0000-0000-0000EF0D0000}"/>
    <cellStyle name="Normal 2 5 2" xfId="3531" xr:uid="{00000000-0005-0000-0000-0000F00D0000}"/>
    <cellStyle name="Normal 2 5 2 2" xfId="3532" xr:uid="{00000000-0005-0000-0000-0000F10D0000}"/>
    <cellStyle name="Normal 2 5 3" xfId="3533" xr:uid="{00000000-0005-0000-0000-0000F20D0000}"/>
    <cellStyle name="Normal 2 5_Avera Analyses - Black Hills CO" xfId="3534" xr:uid="{00000000-0005-0000-0000-0000F30D0000}"/>
    <cellStyle name="Normal 2 6" xfId="3535" xr:uid="{00000000-0005-0000-0000-0000F40D0000}"/>
    <cellStyle name="Normal 2 6 2" xfId="3536" xr:uid="{00000000-0005-0000-0000-0000F50D0000}"/>
    <cellStyle name="Normal 2 6 2 2" xfId="3537" xr:uid="{00000000-0005-0000-0000-0000F60D0000}"/>
    <cellStyle name="Normal 2 6 3" xfId="3538" xr:uid="{00000000-0005-0000-0000-0000F70D0000}"/>
    <cellStyle name="Normal 2 7" xfId="3539" xr:uid="{00000000-0005-0000-0000-0000F80D0000}"/>
    <cellStyle name="Normal 2 7 2" xfId="3540" xr:uid="{00000000-0005-0000-0000-0000F90D0000}"/>
    <cellStyle name="Normal 2 7 2 2" xfId="3541" xr:uid="{00000000-0005-0000-0000-0000FA0D0000}"/>
    <cellStyle name="Normal 2 7 3" xfId="3542" xr:uid="{00000000-0005-0000-0000-0000FB0D0000}"/>
    <cellStyle name="Normal 2 8" xfId="3543" xr:uid="{00000000-0005-0000-0000-0000FC0D0000}"/>
    <cellStyle name="Normal 2 8 2" xfId="3544" xr:uid="{00000000-0005-0000-0000-0000FD0D0000}"/>
    <cellStyle name="Normal 2 8 2 2" xfId="3545" xr:uid="{00000000-0005-0000-0000-0000FE0D0000}"/>
    <cellStyle name="Normal 2 8 3" xfId="3546" xr:uid="{00000000-0005-0000-0000-0000FF0D0000}"/>
    <cellStyle name="Normal 2 9" xfId="3547" xr:uid="{00000000-0005-0000-0000-0000000E0000}"/>
    <cellStyle name="Normal 2 9 2" xfId="3548" xr:uid="{00000000-0005-0000-0000-0000010E0000}"/>
    <cellStyle name="Normal 2_Atmos Rebuttal Analyses" xfId="3549" xr:uid="{00000000-0005-0000-0000-0000020E0000}"/>
    <cellStyle name="Normal 20" xfId="3550" xr:uid="{00000000-0005-0000-0000-0000030E0000}"/>
    <cellStyle name="Normal 21" xfId="3551" xr:uid="{00000000-0005-0000-0000-0000040E0000}"/>
    <cellStyle name="Normal 22" xfId="3552" xr:uid="{00000000-0005-0000-0000-0000050E0000}"/>
    <cellStyle name="Normal 22 2" xfId="3553" xr:uid="{00000000-0005-0000-0000-0000060E0000}"/>
    <cellStyle name="Normal 22 2 2" xfId="3554" xr:uid="{00000000-0005-0000-0000-0000070E0000}"/>
    <cellStyle name="Normal 23" xfId="3555" xr:uid="{00000000-0005-0000-0000-0000080E0000}"/>
    <cellStyle name="Normal 24" xfId="3556" xr:uid="{00000000-0005-0000-0000-0000090E0000}"/>
    <cellStyle name="Normal 24 2" xfId="3557" xr:uid="{00000000-0005-0000-0000-00000A0E0000}"/>
    <cellStyle name="Normal 25" xfId="4118" xr:uid="{00000000-0005-0000-0000-00000B0E0000}"/>
    <cellStyle name="Normal 26" xfId="4120" xr:uid="{00000000-0005-0000-0000-00000C0E0000}"/>
    <cellStyle name="Normal 27" xfId="4161" xr:uid="{00000000-0005-0000-0000-00000D0E0000}"/>
    <cellStyle name="Normal 28" xfId="4162" xr:uid="{00000000-0005-0000-0000-00000E0E0000}"/>
    <cellStyle name="Normal 29" xfId="4164" xr:uid="{00000000-0005-0000-0000-00000F0E0000}"/>
    <cellStyle name="Normal 3" xfId="3558" xr:uid="{00000000-0005-0000-0000-0000100E0000}"/>
    <cellStyle name="Normal 3 10" xfId="3559" xr:uid="{00000000-0005-0000-0000-0000110E0000}"/>
    <cellStyle name="Normal 3 2" xfId="3560" xr:uid="{00000000-0005-0000-0000-0000120E0000}"/>
    <cellStyle name="Normal 3 2 10" xfId="3561" xr:uid="{00000000-0005-0000-0000-0000130E0000}"/>
    <cellStyle name="Normal 3 2 2" xfId="3562" xr:uid="{00000000-0005-0000-0000-0000140E0000}"/>
    <cellStyle name="Normal 3 2 2 2" xfId="3563" xr:uid="{00000000-0005-0000-0000-0000150E0000}"/>
    <cellStyle name="Normal 3 2 2 3" xfId="3564" xr:uid="{00000000-0005-0000-0000-0000160E0000}"/>
    <cellStyle name="Normal 3 2 3" xfId="3565" xr:uid="{00000000-0005-0000-0000-0000170E0000}"/>
    <cellStyle name="Normal 3 2 3 2" xfId="3566" xr:uid="{00000000-0005-0000-0000-0000180E0000}"/>
    <cellStyle name="Normal 3 2 4" xfId="3567" xr:uid="{00000000-0005-0000-0000-0000190E0000}"/>
    <cellStyle name="Normal 3 2 5" xfId="3568" xr:uid="{00000000-0005-0000-0000-00001A0E0000}"/>
    <cellStyle name="Normal 3 2_Avera Rebuttal Analyses" xfId="3569" xr:uid="{00000000-0005-0000-0000-00001B0E0000}"/>
    <cellStyle name="Normal 3 3" xfId="3570" xr:uid="{00000000-0005-0000-0000-00001C0E0000}"/>
    <cellStyle name="Normal 3 3 2" xfId="3571" xr:uid="{00000000-0005-0000-0000-00001D0E0000}"/>
    <cellStyle name="Normal 3 3 2 2" xfId="3572" xr:uid="{00000000-0005-0000-0000-00001E0E0000}"/>
    <cellStyle name="Normal 3 3 3" xfId="3573" xr:uid="{00000000-0005-0000-0000-00001F0E0000}"/>
    <cellStyle name="Normal 3 3 4" xfId="3574" xr:uid="{00000000-0005-0000-0000-0000200E0000}"/>
    <cellStyle name="Normal 3 4" xfId="3575" xr:uid="{00000000-0005-0000-0000-0000210E0000}"/>
    <cellStyle name="Normal 3 4 2" xfId="3576" xr:uid="{00000000-0005-0000-0000-0000220E0000}"/>
    <cellStyle name="Normal 3 4 2 2" xfId="3577" xr:uid="{00000000-0005-0000-0000-0000230E0000}"/>
    <cellStyle name="Normal 3 4 3" xfId="3578" xr:uid="{00000000-0005-0000-0000-0000240E0000}"/>
    <cellStyle name="Normal 3 5" xfId="3579" xr:uid="{00000000-0005-0000-0000-0000250E0000}"/>
    <cellStyle name="Normal 3 5 2" xfId="3580" xr:uid="{00000000-0005-0000-0000-0000260E0000}"/>
    <cellStyle name="Normal 3 5 2 2" xfId="3581" xr:uid="{00000000-0005-0000-0000-0000270E0000}"/>
    <cellStyle name="Normal 3 5 3" xfId="3582" xr:uid="{00000000-0005-0000-0000-0000280E0000}"/>
    <cellStyle name="Normal 3 6" xfId="3583" xr:uid="{00000000-0005-0000-0000-0000290E0000}"/>
    <cellStyle name="Normal 3 6 2" xfId="3584" xr:uid="{00000000-0005-0000-0000-00002A0E0000}"/>
    <cellStyle name="Normal 3 6 2 2" xfId="3585" xr:uid="{00000000-0005-0000-0000-00002B0E0000}"/>
    <cellStyle name="Normal 3 6 3" xfId="3586" xr:uid="{00000000-0005-0000-0000-00002C0E0000}"/>
    <cellStyle name="Normal 3 7" xfId="3587" xr:uid="{00000000-0005-0000-0000-00002D0E0000}"/>
    <cellStyle name="Normal 3 7 2" xfId="3588" xr:uid="{00000000-0005-0000-0000-00002E0E0000}"/>
    <cellStyle name="Normal 3 8" xfId="3589" xr:uid="{00000000-0005-0000-0000-00002F0E0000}"/>
    <cellStyle name="Normal 3 8 2" xfId="3590" xr:uid="{00000000-0005-0000-0000-0000300E0000}"/>
    <cellStyle name="Normal 3 9" xfId="3591" xr:uid="{00000000-0005-0000-0000-0000310E0000}"/>
    <cellStyle name="Normal 3_Atmos Rebuttal Analyses" xfId="3592" xr:uid="{00000000-0005-0000-0000-0000320E0000}"/>
    <cellStyle name="Normal 30" xfId="4165" xr:uid="{00000000-0005-0000-0000-0000330E0000}"/>
    <cellStyle name="Normal 4" xfId="3593" xr:uid="{00000000-0005-0000-0000-0000340E0000}"/>
    <cellStyle name="Normal 4 10" xfId="3594" xr:uid="{00000000-0005-0000-0000-0000350E0000}"/>
    <cellStyle name="Normal 4 10 2" xfId="3595" xr:uid="{00000000-0005-0000-0000-0000360E0000}"/>
    <cellStyle name="Normal 4 11" xfId="3596" xr:uid="{00000000-0005-0000-0000-0000370E0000}"/>
    <cellStyle name="Normal 4 2" xfId="3597" xr:uid="{00000000-0005-0000-0000-0000380E0000}"/>
    <cellStyle name="Normal 4 2 2" xfId="3598" xr:uid="{00000000-0005-0000-0000-0000390E0000}"/>
    <cellStyle name="Normal 4 2 2 2" xfId="3599" xr:uid="{00000000-0005-0000-0000-00003A0E0000}"/>
    <cellStyle name="Normal 4 2 2 3" xfId="3600" xr:uid="{00000000-0005-0000-0000-00003B0E0000}"/>
    <cellStyle name="Normal 4 2 3" xfId="3601" xr:uid="{00000000-0005-0000-0000-00003C0E0000}"/>
    <cellStyle name="Normal 4 2 3 2" xfId="3602" xr:uid="{00000000-0005-0000-0000-00003D0E0000}"/>
    <cellStyle name="Normal 4 2 4" xfId="3603" xr:uid="{00000000-0005-0000-0000-00003E0E0000}"/>
    <cellStyle name="Normal 4 2 5" xfId="3604" xr:uid="{00000000-0005-0000-0000-00003F0E0000}"/>
    <cellStyle name="Normal 4 2 6" xfId="3605" xr:uid="{00000000-0005-0000-0000-0000400E0000}"/>
    <cellStyle name="Normal 4 3" xfId="3606" xr:uid="{00000000-0005-0000-0000-0000410E0000}"/>
    <cellStyle name="Normal 4 3 2" xfId="3607" xr:uid="{00000000-0005-0000-0000-0000420E0000}"/>
    <cellStyle name="Normal 4 3 2 2" xfId="3608" xr:uid="{00000000-0005-0000-0000-0000430E0000}"/>
    <cellStyle name="Normal 4 3 3" xfId="3609" xr:uid="{00000000-0005-0000-0000-0000440E0000}"/>
    <cellStyle name="Normal 4 3 4" xfId="3610" xr:uid="{00000000-0005-0000-0000-0000450E0000}"/>
    <cellStyle name="Normal 4 3 5" xfId="3611" xr:uid="{00000000-0005-0000-0000-0000460E0000}"/>
    <cellStyle name="Normal 4 4" xfId="3612" xr:uid="{00000000-0005-0000-0000-0000470E0000}"/>
    <cellStyle name="Normal 4 4 2" xfId="3613" xr:uid="{00000000-0005-0000-0000-0000480E0000}"/>
    <cellStyle name="Normal 4 4 2 2" xfId="3614" xr:uid="{00000000-0005-0000-0000-0000490E0000}"/>
    <cellStyle name="Normal 4 4 3" xfId="3615" xr:uid="{00000000-0005-0000-0000-00004A0E0000}"/>
    <cellStyle name="Normal 4 5" xfId="3616" xr:uid="{00000000-0005-0000-0000-00004B0E0000}"/>
    <cellStyle name="Normal 4 5 2" xfId="3617" xr:uid="{00000000-0005-0000-0000-00004C0E0000}"/>
    <cellStyle name="Normal 4 5 2 2" xfId="3618" xr:uid="{00000000-0005-0000-0000-00004D0E0000}"/>
    <cellStyle name="Normal 4 5 3" xfId="3619" xr:uid="{00000000-0005-0000-0000-00004E0E0000}"/>
    <cellStyle name="Normal 4 6" xfId="3620" xr:uid="{00000000-0005-0000-0000-00004F0E0000}"/>
    <cellStyle name="Normal 4 6 2" xfId="3621" xr:uid="{00000000-0005-0000-0000-0000500E0000}"/>
    <cellStyle name="Normal 4 6 2 2" xfId="3622" xr:uid="{00000000-0005-0000-0000-0000510E0000}"/>
    <cellStyle name="Normal 4 6 3" xfId="3623" xr:uid="{00000000-0005-0000-0000-0000520E0000}"/>
    <cellStyle name="Normal 4 7" xfId="3624" xr:uid="{00000000-0005-0000-0000-0000530E0000}"/>
    <cellStyle name="Normal 4 7 2" xfId="3625" xr:uid="{00000000-0005-0000-0000-0000540E0000}"/>
    <cellStyle name="Normal 4 8" xfId="3626" xr:uid="{00000000-0005-0000-0000-0000550E0000}"/>
    <cellStyle name="Normal 4 8 2" xfId="3627" xr:uid="{00000000-0005-0000-0000-0000560E0000}"/>
    <cellStyle name="Normal 4 9" xfId="3628" xr:uid="{00000000-0005-0000-0000-0000570E0000}"/>
    <cellStyle name="Normal 4_Exhibits MPG-5 thru 18, 22" xfId="3629" xr:uid="{00000000-0005-0000-0000-0000580E0000}"/>
    <cellStyle name="Normal 5" xfId="3630" xr:uid="{00000000-0005-0000-0000-0000590E0000}"/>
    <cellStyle name="Normal 5 10" xfId="3631" xr:uid="{00000000-0005-0000-0000-00005A0E0000}"/>
    <cellStyle name="Normal 5 2" xfId="3632" xr:uid="{00000000-0005-0000-0000-00005B0E0000}"/>
    <cellStyle name="Normal 5 2 2" xfId="3633" xr:uid="{00000000-0005-0000-0000-00005C0E0000}"/>
    <cellStyle name="Normal 5 2 2 2" xfId="3634" xr:uid="{00000000-0005-0000-0000-00005D0E0000}"/>
    <cellStyle name="Normal 5 2 2 3" xfId="3635" xr:uid="{00000000-0005-0000-0000-00005E0E0000}"/>
    <cellStyle name="Normal 5 2 3" xfId="3636" xr:uid="{00000000-0005-0000-0000-00005F0E0000}"/>
    <cellStyle name="Normal 5 2 3 2" xfId="3637" xr:uid="{00000000-0005-0000-0000-0000600E0000}"/>
    <cellStyle name="Normal 5 2 4" xfId="3638" xr:uid="{00000000-0005-0000-0000-0000610E0000}"/>
    <cellStyle name="Normal 5 2 5" xfId="3639" xr:uid="{00000000-0005-0000-0000-0000620E0000}"/>
    <cellStyle name="Normal 5 3" xfId="3640" xr:uid="{00000000-0005-0000-0000-0000630E0000}"/>
    <cellStyle name="Normal 5 3 2" xfId="3641" xr:uid="{00000000-0005-0000-0000-0000640E0000}"/>
    <cellStyle name="Normal 5 3 2 2" xfId="3642" xr:uid="{00000000-0005-0000-0000-0000650E0000}"/>
    <cellStyle name="Normal 5 3 3" xfId="3643" xr:uid="{00000000-0005-0000-0000-0000660E0000}"/>
    <cellStyle name="Normal 5 3 4" xfId="3644" xr:uid="{00000000-0005-0000-0000-0000670E0000}"/>
    <cellStyle name="Normal 5 4" xfId="3645" xr:uid="{00000000-0005-0000-0000-0000680E0000}"/>
    <cellStyle name="Normal 5 4 2" xfId="3646" xr:uid="{00000000-0005-0000-0000-0000690E0000}"/>
    <cellStyle name="Normal 5 4 2 2" xfId="3647" xr:uid="{00000000-0005-0000-0000-00006A0E0000}"/>
    <cellStyle name="Normal 5 4 3" xfId="3648" xr:uid="{00000000-0005-0000-0000-00006B0E0000}"/>
    <cellStyle name="Normal 5 5" xfId="3649" xr:uid="{00000000-0005-0000-0000-00006C0E0000}"/>
    <cellStyle name="Normal 5 5 2" xfId="3650" xr:uid="{00000000-0005-0000-0000-00006D0E0000}"/>
    <cellStyle name="Normal 5 5 2 2" xfId="3651" xr:uid="{00000000-0005-0000-0000-00006E0E0000}"/>
    <cellStyle name="Normal 5 5 3" xfId="3652" xr:uid="{00000000-0005-0000-0000-00006F0E0000}"/>
    <cellStyle name="Normal 5 6" xfId="3653" xr:uid="{00000000-0005-0000-0000-0000700E0000}"/>
    <cellStyle name="Normal 5 6 2" xfId="3654" xr:uid="{00000000-0005-0000-0000-0000710E0000}"/>
    <cellStyle name="Normal 5 6 2 2" xfId="3655" xr:uid="{00000000-0005-0000-0000-0000720E0000}"/>
    <cellStyle name="Normal 5 6 3" xfId="3656" xr:uid="{00000000-0005-0000-0000-0000730E0000}"/>
    <cellStyle name="Normal 5 7" xfId="3657" xr:uid="{00000000-0005-0000-0000-0000740E0000}"/>
    <cellStyle name="Normal 5 7 2" xfId="3658" xr:uid="{00000000-0005-0000-0000-0000750E0000}"/>
    <cellStyle name="Normal 5 8" xfId="3659" xr:uid="{00000000-0005-0000-0000-0000760E0000}"/>
    <cellStyle name="Normal 5 8 2" xfId="3660" xr:uid="{00000000-0005-0000-0000-0000770E0000}"/>
    <cellStyle name="Normal 5 9" xfId="3661" xr:uid="{00000000-0005-0000-0000-0000780E0000}"/>
    <cellStyle name="Normal 5_Atmos Rebuttal Analyses" xfId="3662" xr:uid="{00000000-0005-0000-0000-0000790E0000}"/>
    <cellStyle name="Normal 6" xfId="3663" xr:uid="{00000000-0005-0000-0000-00007A0E0000}"/>
    <cellStyle name="Normal 6 2" xfId="3664" xr:uid="{00000000-0005-0000-0000-00007B0E0000}"/>
    <cellStyle name="Normal 6 3" xfId="3665" xr:uid="{00000000-0005-0000-0000-00007C0E0000}"/>
    <cellStyle name="Normal 6 4" xfId="3666" xr:uid="{00000000-0005-0000-0000-00007D0E0000}"/>
    <cellStyle name="Normal 6 5" xfId="3667" xr:uid="{00000000-0005-0000-0000-00007E0E0000}"/>
    <cellStyle name="Normal 6 6" xfId="3668" xr:uid="{00000000-0005-0000-0000-00007F0E0000}"/>
    <cellStyle name="Normal 6_Atmos Rebuttal Analyses" xfId="3669" xr:uid="{00000000-0005-0000-0000-0000800E0000}"/>
    <cellStyle name="Normal 7" xfId="3670" xr:uid="{00000000-0005-0000-0000-0000810E0000}"/>
    <cellStyle name="Normal 7 2" xfId="3671" xr:uid="{00000000-0005-0000-0000-0000820E0000}"/>
    <cellStyle name="Normal 7 2 2" xfId="3672" xr:uid="{00000000-0005-0000-0000-0000830E0000}"/>
    <cellStyle name="Normal 7 2 2 2" xfId="3673" xr:uid="{00000000-0005-0000-0000-0000840E0000}"/>
    <cellStyle name="Normal 7 2 3" xfId="3674" xr:uid="{00000000-0005-0000-0000-0000850E0000}"/>
    <cellStyle name="Normal 7 2 4" xfId="3675" xr:uid="{00000000-0005-0000-0000-0000860E0000}"/>
    <cellStyle name="Normal 7 3" xfId="3676" xr:uid="{00000000-0005-0000-0000-0000870E0000}"/>
    <cellStyle name="Normal 7 3 2" xfId="3677" xr:uid="{00000000-0005-0000-0000-0000880E0000}"/>
    <cellStyle name="Normal 7 3 2 2" xfId="3678" xr:uid="{00000000-0005-0000-0000-0000890E0000}"/>
    <cellStyle name="Normal 7 3 3" xfId="3679" xr:uid="{00000000-0005-0000-0000-00008A0E0000}"/>
    <cellStyle name="Normal 7 4" xfId="3680" xr:uid="{00000000-0005-0000-0000-00008B0E0000}"/>
    <cellStyle name="Normal 7 4 2" xfId="3681" xr:uid="{00000000-0005-0000-0000-00008C0E0000}"/>
    <cellStyle name="Normal 7 4 2 2" xfId="3682" xr:uid="{00000000-0005-0000-0000-00008D0E0000}"/>
    <cellStyle name="Normal 7 4 3" xfId="3683" xr:uid="{00000000-0005-0000-0000-00008E0E0000}"/>
    <cellStyle name="Normal 7 5" xfId="3684" xr:uid="{00000000-0005-0000-0000-00008F0E0000}"/>
    <cellStyle name="Normal 7 5 2" xfId="3685" xr:uid="{00000000-0005-0000-0000-0000900E0000}"/>
    <cellStyle name="Normal 7 5 2 2" xfId="3686" xr:uid="{00000000-0005-0000-0000-0000910E0000}"/>
    <cellStyle name="Normal 7 5 3" xfId="3687" xr:uid="{00000000-0005-0000-0000-0000920E0000}"/>
    <cellStyle name="Normal 7 6" xfId="3688" xr:uid="{00000000-0005-0000-0000-0000930E0000}"/>
    <cellStyle name="Normal 7 6 2" xfId="3689" xr:uid="{00000000-0005-0000-0000-0000940E0000}"/>
    <cellStyle name="Normal 7 7" xfId="3690" xr:uid="{00000000-0005-0000-0000-0000950E0000}"/>
    <cellStyle name="Normal 7 7 2" xfId="3691" xr:uid="{00000000-0005-0000-0000-0000960E0000}"/>
    <cellStyle name="Normal 7 8" xfId="3692" xr:uid="{00000000-0005-0000-0000-0000970E0000}"/>
    <cellStyle name="Normal 7 9" xfId="3693" xr:uid="{00000000-0005-0000-0000-0000980E0000}"/>
    <cellStyle name="Normal 7_Avera Rebuttal Analyses" xfId="3694" xr:uid="{00000000-0005-0000-0000-0000990E0000}"/>
    <cellStyle name="Normal 8" xfId="3695" xr:uid="{00000000-0005-0000-0000-00009A0E0000}"/>
    <cellStyle name="Normal 8 2" xfId="3696" xr:uid="{00000000-0005-0000-0000-00009B0E0000}"/>
    <cellStyle name="Normal 8 2 2" xfId="3697" xr:uid="{00000000-0005-0000-0000-00009C0E0000}"/>
    <cellStyle name="Normal 8 2 2 2" xfId="3698" xr:uid="{00000000-0005-0000-0000-00009D0E0000}"/>
    <cellStyle name="Normal 8 2 3" xfId="3699" xr:uid="{00000000-0005-0000-0000-00009E0E0000}"/>
    <cellStyle name="Normal 8 3" xfId="3700" xr:uid="{00000000-0005-0000-0000-00009F0E0000}"/>
    <cellStyle name="Normal 8 3 2" xfId="3701" xr:uid="{00000000-0005-0000-0000-0000A00E0000}"/>
    <cellStyle name="Normal 8 3 2 2" xfId="3702" xr:uid="{00000000-0005-0000-0000-0000A10E0000}"/>
    <cellStyle name="Normal 8 3 3" xfId="3703" xr:uid="{00000000-0005-0000-0000-0000A20E0000}"/>
    <cellStyle name="Normal 8 4" xfId="3704" xr:uid="{00000000-0005-0000-0000-0000A30E0000}"/>
    <cellStyle name="Normal 8 4 2" xfId="3705" xr:uid="{00000000-0005-0000-0000-0000A40E0000}"/>
    <cellStyle name="Normal 8 4 2 2" xfId="3706" xr:uid="{00000000-0005-0000-0000-0000A50E0000}"/>
    <cellStyle name="Normal 8 4 3" xfId="3707" xr:uid="{00000000-0005-0000-0000-0000A60E0000}"/>
    <cellStyle name="Normal 8 5" xfId="3708" xr:uid="{00000000-0005-0000-0000-0000A70E0000}"/>
    <cellStyle name="Normal 8 5 2" xfId="3709" xr:uid="{00000000-0005-0000-0000-0000A80E0000}"/>
    <cellStyle name="Normal 8 6" xfId="3710" xr:uid="{00000000-0005-0000-0000-0000A90E0000}"/>
    <cellStyle name="Normal 8_Avera Rebuttal Analyses" xfId="3711" xr:uid="{00000000-0005-0000-0000-0000AA0E0000}"/>
    <cellStyle name="Normal 9" xfId="3712" xr:uid="{00000000-0005-0000-0000-0000AB0E0000}"/>
    <cellStyle name="Normal 9 2" xfId="3713" xr:uid="{00000000-0005-0000-0000-0000AC0E0000}"/>
    <cellStyle name="Normal 9 3" xfId="3714" xr:uid="{00000000-0005-0000-0000-0000AD0E0000}"/>
    <cellStyle name="Normal 9 4" xfId="3715" xr:uid="{00000000-0005-0000-0000-0000AE0E0000}"/>
    <cellStyle name="Normal 9_Avera Rebuttal Analyses" xfId="3716" xr:uid="{00000000-0005-0000-0000-0000AF0E0000}"/>
    <cellStyle name="Note 2" xfId="3717" xr:uid="{00000000-0005-0000-0000-0000B00E0000}"/>
    <cellStyle name="Note 2 2" xfId="3718" xr:uid="{00000000-0005-0000-0000-0000B10E0000}"/>
    <cellStyle name="Note 2 3" xfId="3719" xr:uid="{00000000-0005-0000-0000-0000B20E0000}"/>
    <cellStyle name="Note 3" xfId="3720" xr:uid="{00000000-0005-0000-0000-0000B30E0000}"/>
    <cellStyle name="Note 3 2" xfId="3721" xr:uid="{00000000-0005-0000-0000-0000B40E0000}"/>
    <cellStyle name="Note 3 3" xfId="3722" xr:uid="{00000000-0005-0000-0000-0000B50E0000}"/>
    <cellStyle name="Note 4" xfId="3723" xr:uid="{00000000-0005-0000-0000-0000B60E0000}"/>
    <cellStyle name="Note 4 2" xfId="3724" xr:uid="{00000000-0005-0000-0000-0000B70E0000}"/>
    <cellStyle name="Note 4 3" xfId="3725" xr:uid="{00000000-0005-0000-0000-0000B80E0000}"/>
    <cellStyle name="Note 5" xfId="3726" xr:uid="{00000000-0005-0000-0000-0000B90E0000}"/>
    <cellStyle name="Note 5 2" xfId="3727" xr:uid="{00000000-0005-0000-0000-0000BA0E0000}"/>
    <cellStyle name="Note 5 3" xfId="3728" xr:uid="{00000000-0005-0000-0000-0000BB0E0000}"/>
    <cellStyle name="Note 6" xfId="3729" xr:uid="{00000000-0005-0000-0000-0000BC0E0000}"/>
    <cellStyle name="Note 6 2" xfId="3730" xr:uid="{00000000-0005-0000-0000-0000BD0E0000}"/>
    <cellStyle name="Note 6 3" xfId="3731" xr:uid="{00000000-0005-0000-0000-0000BE0E0000}"/>
    <cellStyle name="Note 7" xfId="4134" xr:uid="{00000000-0005-0000-0000-0000BF0E0000}"/>
    <cellStyle name="Output 2" xfId="3732" xr:uid="{00000000-0005-0000-0000-0000C00E0000}"/>
    <cellStyle name="Output 2 2" xfId="3733" xr:uid="{00000000-0005-0000-0000-0000C10E0000}"/>
    <cellStyle name="Output 2 3" xfId="3734" xr:uid="{00000000-0005-0000-0000-0000C20E0000}"/>
    <cellStyle name="Output 3" xfId="3735" xr:uid="{00000000-0005-0000-0000-0000C30E0000}"/>
    <cellStyle name="Output 3 2" xfId="3736" xr:uid="{00000000-0005-0000-0000-0000C40E0000}"/>
    <cellStyle name="Output 3 3" xfId="3737" xr:uid="{00000000-0005-0000-0000-0000C50E0000}"/>
    <cellStyle name="Output 4" xfId="3738" xr:uid="{00000000-0005-0000-0000-0000C60E0000}"/>
    <cellStyle name="Output 4 2" xfId="3739" xr:uid="{00000000-0005-0000-0000-0000C70E0000}"/>
    <cellStyle name="Output 4 3" xfId="3740" xr:uid="{00000000-0005-0000-0000-0000C80E0000}"/>
    <cellStyle name="Output 5" xfId="3741" xr:uid="{00000000-0005-0000-0000-0000C90E0000}"/>
    <cellStyle name="Output 5 2" xfId="3742" xr:uid="{00000000-0005-0000-0000-0000CA0E0000}"/>
    <cellStyle name="Output 5 3" xfId="3743" xr:uid="{00000000-0005-0000-0000-0000CB0E0000}"/>
    <cellStyle name="Output 6" xfId="3744" xr:uid="{00000000-0005-0000-0000-0000CC0E0000}"/>
    <cellStyle name="Output 6 2" xfId="3745" xr:uid="{00000000-0005-0000-0000-0000CD0E0000}"/>
    <cellStyle name="Output 6 3" xfId="3746" xr:uid="{00000000-0005-0000-0000-0000CE0E0000}"/>
    <cellStyle name="Output 7" xfId="4129" xr:uid="{00000000-0005-0000-0000-0000CF0E0000}"/>
    <cellStyle name="Output Amounts" xfId="3747" xr:uid="{00000000-0005-0000-0000-0000D00E0000}"/>
    <cellStyle name="Output Column Headings" xfId="3748" xr:uid="{00000000-0005-0000-0000-0000D10E0000}"/>
    <cellStyle name="Output Line Items" xfId="3749" xr:uid="{00000000-0005-0000-0000-0000D20E0000}"/>
    <cellStyle name="Output Report Heading" xfId="3750" xr:uid="{00000000-0005-0000-0000-0000D30E0000}"/>
    <cellStyle name="Output Report Title" xfId="3751" xr:uid="{00000000-0005-0000-0000-0000D40E0000}"/>
    <cellStyle name="Parent row" xfId="3752" xr:uid="{00000000-0005-0000-0000-0000D50E0000}"/>
    <cellStyle name="Percent 10" xfId="3753" xr:uid="{00000000-0005-0000-0000-0000D60E0000}"/>
    <cellStyle name="Percent 11" xfId="3754" xr:uid="{00000000-0005-0000-0000-0000D70E0000}"/>
    <cellStyle name="Percent 12" xfId="3755" xr:uid="{00000000-0005-0000-0000-0000D80E0000}"/>
    <cellStyle name="Percent 13" xfId="3756" xr:uid="{00000000-0005-0000-0000-0000D90E0000}"/>
    <cellStyle name="Percent 2" xfId="1" xr:uid="{00000000-0005-0000-0000-0000DA0E0000}"/>
    <cellStyle name="Percent 2 10" xfId="3757" xr:uid="{00000000-0005-0000-0000-0000DB0E0000}"/>
    <cellStyle name="Percent 2 2" xfId="3758" xr:uid="{00000000-0005-0000-0000-0000DC0E0000}"/>
    <cellStyle name="Percent 2 2 2" xfId="3759" xr:uid="{00000000-0005-0000-0000-0000DD0E0000}"/>
    <cellStyle name="Percent 2 2 2 2" xfId="3760" xr:uid="{00000000-0005-0000-0000-0000DE0E0000}"/>
    <cellStyle name="Percent 2 2 2 3" xfId="3761" xr:uid="{00000000-0005-0000-0000-0000DF0E0000}"/>
    <cellStyle name="Percent 2 2 3" xfId="3762" xr:uid="{00000000-0005-0000-0000-0000E00E0000}"/>
    <cellStyle name="Percent 2 2 3 2" xfId="3763" xr:uid="{00000000-0005-0000-0000-0000E10E0000}"/>
    <cellStyle name="Percent 2 2 4" xfId="3764" xr:uid="{00000000-0005-0000-0000-0000E20E0000}"/>
    <cellStyle name="Percent 2 2 5" xfId="3765" xr:uid="{00000000-0005-0000-0000-0000E30E0000}"/>
    <cellStyle name="Percent 2 3" xfId="3766" xr:uid="{00000000-0005-0000-0000-0000E40E0000}"/>
    <cellStyle name="Percent 2 3 2" xfId="3767" xr:uid="{00000000-0005-0000-0000-0000E50E0000}"/>
    <cellStyle name="Percent 2 3 2 2" xfId="3768" xr:uid="{00000000-0005-0000-0000-0000E60E0000}"/>
    <cellStyle name="Percent 2 3 3" xfId="3769" xr:uid="{00000000-0005-0000-0000-0000E70E0000}"/>
    <cellStyle name="Percent 2 3 4" xfId="3770" xr:uid="{00000000-0005-0000-0000-0000E80E0000}"/>
    <cellStyle name="Percent 2 4" xfId="3771" xr:uid="{00000000-0005-0000-0000-0000E90E0000}"/>
    <cellStyle name="Percent 2 4 2" xfId="3772" xr:uid="{00000000-0005-0000-0000-0000EA0E0000}"/>
    <cellStyle name="Percent 2 4 2 2" xfId="3773" xr:uid="{00000000-0005-0000-0000-0000EB0E0000}"/>
    <cellStyle name="Percent 2 4 3" xfId="3774" xr:uid="{00000000-0005-0000-0000-0000EC0E0000}"/>
    <cellStyle name="Percent 2 5" xfId="3775" xr:uid="{00000000-0005-0000-0000-0000ED0E0000}"/>
    <cellStyle name="Percent 2 5 2" xfId="3776" xr:uid="{00000000-0005-0000-0000-0000EE0E0000}"/>
    <cellStyle name="Percent 2 5 2 2" xfId="3777" xr:uid="{00000000-0005-0000-0000-0000EF0E0000}"/>
    <cellStyle name="Percent 2 5 3" xfId="3778" xr:uid="{00000000-0005-0000-0000-0000F00E0000}"/>
    <cellStyle name="Percent 2 6" xfId="3779" xr:uid="{00000000-0005-0000-0000-0000F10E0000}"/>
    <cellStyle name="Percent 2 6 2" xfId="3780" xr:uid="{00000000-0005-0000-0000-0000F20E0000}"/>
    <cellStyle name="Percent 2 6 2 2" xfId="3781" xr:uid="{00000000-0005-0000-0000-0000F30E0000}"/>
    <cellStyle name="Percent 2 6 3" xfId="3782" xr:uid="{00000000-0005-0000-0000-0000F40E0000}"/>
    <cellStyle name="Percent 2 7" xfId="3783" xr:uid="{00000000-0005-0000-0000-0000F50E0000}"/>
    <cellStyle name="Percent 2 7 2" xfId="3784" xr:uid="{00000000-0005-0000-0000-0000F60E0000}"/>
    <cellStyle name="Percent 2 8" xfId="3785" xr:uid="{00000000-0005-0000-0000-0000F70E0000}"/>
    <cellStyle name="Percent 2 8 2" xfId="3786" xr:uid="{00000000-0005-0000-0000-0000F80E0000}"/>
    <cellStyle name="Percent 2 9" xfId="3787" xr:uid="{00000000-0005-0000-0000-0000F90E0000}"/>
    <cellStyle name="Percent 2_Atmos Rebuttal Analyses" xfId="3788" xr:uid="{00000000-0005-0000-0000-0000FA0E0000}"/>
    <cellStyle name="Percent 3" xfId="3789" xr:uid="{00000000-0005-0000-0000-0000FB0E0000}"/>
    <cellStyle name="Percent 3 10" xfId="3790" xr:uid="{00000000-0005-0000-0000-0000FC0E0000}"/>
    <cellStyle name="Percent 3 2" xfId="3791" xr:uid="{00000000-0005-0000-0000-0000FD0E0000}"/>
    <cellStyle name="Percent 3 2 2" xfId="3792" xr:uid="{00000000-0005-0000-0000-0000FE0E0000}"/>
    <cellStyle name="Percent 3 2 2 2" xfId="3793" xr:uid="{00000000-0005-0000-0000-0000FF0E0000}"/>
    <cellStyle name="Percent 3 2 2 3" xfId="3794" xr:uid="{00000000-0005-0000-0000-0000000F0000}"/>
    <cellStyle name="Percent 3 2 3" xfId="3795" xr:uid="{00000000-0005-0000-0000-0000010F0000}"/>
    <cellStyle name="Percent 3 2 3 2" xfId="3796" xr:uid="{00000000-0005-0000-0000-0000020F0000}"/>
    <cellStyle name="Percent 3 2 4" xfId="3797" xr:uid="{00000000-0005-0000-0000-0000030F0000}"/>
    <cellStyle name="Percent 3 2 5" xfId="3798" xr:uid="{00000000-0005-0000-0000-0000040F0000}"/>
    <cellStyle name="Percent 3 3" xfId="3799" xr:uid="{00000000-0005-0000-0000-0000050F0000}"/>
    <cellStyle name="Percent 3 3 2" xfId="3800" xr:uid="{00000000-0005-0000-0000-0000060F0000}"/>
    <cellStyle name="Percent 3 3 2 2" xfId="3801" xr:uid="{00000000-0005-0000-0000-0000070F0000}"/>
    <cellStyle name="Percent 3 3 3" xfId="3802" xr:uid="{00000000-0005-0000-0000-0000080F0000}"/>
    <cellStyle name="Percent 3 3 4" xfId="3803" xr:uid="{00000000-0005-0000-0000-0000090F0000}"/>
    <cellStyle name="Percent 3 4" xfId="3804" xr:uid="{00000000-0005-0000-0000-00000A0F0000}"/>
    <cellStyle name="Percent 3 4 2" xfId="3805" xr:uid="{00000000-0005-0000-0000-00000B0F0000}"/>
    <cellStyle name="Percent 3 4 2 2" xfId="3806" xr:uid="{00000000-0005-0000-0000-00000C0F0000}"/>
    <cellStyle name="Percent 3 4 3" xfId="3807" xr:uid="{00000000-0005-0000-0000-00000D0F0000}"/>
    <cellStyle name="Percent 3 5" xfId="3808" xr:uid="{00000000-0005-0000-0000-00000E0F0000}"/>
    <cellStyle name="Percent 3 5 2" xfId="3809" xr:uid="{00000000-0005-0000-0000-00000F0F0000}"/>
    <cellStyle name="Percent 3 5 2 2" xfId="3810" xr:uid="{00000000-0005-0000-0000-0000100F0000}"/>
    <cellStyle name="Percent 3 5 3" xfId="3811" xr:uid="{00000000-0005-0000-0000-0000110F0000}"/>
    <cellStyle name="Percent 3 6" xfId="3812" xr:uid="{00000000-0005-0000-0000-0000120F0000}"/>
    <cellStyle name="Percent 3 6 2" xfId="3813" xr:uid="{00000000-0005-0000-0000-0000130F0000}"/>
    <cellStyle name="Percent 3 6 2 2" xfId="3814" xr:uid="{00000000-0005-0000-0000-0000140F0000}"/>
    <cellStyle name="Percent 3 6 3" xfId="3815" xr:uid="{00000000-0005-0000-0000-0000150F0000}"/>
    <cellStyle name="Percent 3 7" xfId="3816" xr:uid="{00000000-0005-0000-0000-0000160F0000}"/>
    <cellStyle name="Percent 3 7 2" xfId="3817" xr:uid="{00000000-0005-0000-0000-0000170F0000}"/>
    <cellStyle name="Percent 3 8" xfId="3818" xr:uid="{00000000-0005-0000-0000-0000180F0000}"/>
    <cellStyle name="Percent 3 8 2" xfId="3819" xr:uid="{00000000-0005-0000-0000-0000190F0000}"/>
    <cellStyle name="Percent 3 9" xfId="3820" xr:uid="{00000000-0005-0000-0000-00001A0F0000}"/>
    <cellStyle name="Percent 4" xfId="3821" xr:uid="{00000000-0005-0000-0000-00001B0F0000}"/>
    <cellStyle name="Percent 4 10" xfId="3822" xr:uid="{00000000-0005-0000-0000-00001C0F0000}"/>
    <cellStyle name="Percent 4 2" xfId="3823" xr:uid="{00000000-0005-0000-0000-00001D0F0000}"/>
    <cellStyle name="Percent 4 2 2" xfId="3824" xr:uid="{00000000-0005-0000-0000-00001E0F0000}"/>
    <cellStyle name="Percent 4 2 2 2" xfId="3825" xr:uid="{00000000-0005-0000-0000-00001F0F0000}"/>
    <cellStyle name="Percent 4 2 2 3" xfId="3826" xr:uid="{00000000-0005-0000-0000-0000200F0000}"/>
    <cellStyle name="Percent 4 2 3" xfId="3827" xr:uid="{00000000-0005-0000-0000-0000210F0000}"/>
    <cellStyle name="Percent 4 2 3 2" xfId="3828" xr:uid="{00000000-0005-0000-0000-0000220F0000}"/>
    <cellStyle name="Percent 4 2 4" xfId="3829" xr:uid="{00000000-0005-0000-0000-0000230F0000}"/>
    <cellStyle name="Percent 4 2 5" xfId="3830" xr:uid="{00000000-0005-0000-0000-0000240F0000}"/>
    <cellStyle name="Percent 4 3" xfId="3831" xr:uid="{00000000-0005-0000-0000-0000250F0000}"/>
    <cellStyle name="Percent 4 3 2" xfId="3832" xr:uid="{00000000-0005-0000-0000-0000260F0000}"/>
    <cellStyle name="Percent 4 3 2 2" xfId="3833" xr:uid="{00000000-0005-0000-0000-0000270F0000}"/>
    <cellStyle name="Percent 4 3 3" xfId="3834" xr:uid="{00000000-0005-0000-0000-0000280F0000}"/>
    <cellStyle name="Percent 4 3 4" xfId="3835" xr:uid="{00000000-0005-0000-0000-0000290F0000}"/>
    <cellStyle name="Percent 4 4" xfId="3836" xr:uid="{00000000-0005-0000-0000-00002A0F0000}"/>
    <cellStyle name="Percent 4 4 2" xfId="3837" xr:uid="{00000000-0005-0000-0000-00002B0F0000}"/>
    <cellStyle name="Percent 4 4 2 2" xfId="3838" xr:uid="{00000000-0005-0000-0000-00002C0F0000}"/>
    <cellStyle name="Percent 4 4 3" xfId="3839" xr:uid="{00000000-0005-0000-0000-00002D0F0000}"/>
    <cellStyle name="Percent 4 5" xfId="3840" xr:uid="{00000000-0005-0000-0000-00002E0F0000}"/>
    <cellStyle name="Percent 4 5 2" xfId="3841" xr:uid="{00000000-0005-0000-0000-00002F0F0000}"/>
    <cellStyle name="Percent 4 5 2 2" xfId="3842" xr:uid="{00000000-0005-0000-0000-0000300F0000}"/>
    <cellStyle name="Percent 4 5 3" xfId="3843" xr:uid="{00000000-0005-0000-0000-0000310F0000}"/>
    <cellStyle name="Percent 4 6" xfId="3844" xr:uid="{00000000-0005-0000-0000-0000320F0000}"/>
    <cellStyle name="Percent 4 6 2" xfId="3845" xr:uid="{00000000-0005-0000-0000-0000330F0000}"/>
    <cellStyle name="Percent 4 6 2 2" xfId="3846" xr:uid="{00000000-0005-0000-0000-0000340F0000}"/>
    <cellStyle name="Percent 4 6 3" xfId="3847" xr:uid="{00000000-0005-0000-0000-0000350F0000}"/>
    <cellStyle name="Percent 4 7" xfId="3848" xr:uid="{00000000-0005-0000-0000-0000360F0000}"/>
    <cellStyle name="Percent 4 7 2" xfId="3849" xr:uid="{00000000-0005-0000-0000-0000370F0000}"/>
    <cellStyle name="Percent 4 8" xfId="3850" xr:uid="{00000000-0005-0000-0000-0000380F0000}"/>
    <cellStyle name="Percent 4 8 2" xfId="3851" xr:uid="{00000000-0005-0000-0000-0000390F0000}"/>
    <cellStyle name="Percent 4 9" xfId="3852" xr:uid="{00000000-0005-0000-0000-00003A0F0000}"/>
    <cellStyle name="Percent 5" xfId="3853" xr:uid="{00000000-0005-0000-0000-00003B0F0000}"/>
    <cellStyle name="Percent 5 2" xfId="3854" xr:uid="{00000000-0005-0000-0000-00003C0F0000}"/>
    <cellStyle name="Percent 5 2 2" xfId="3855" xr:uid="{00000000-0005-0000-0000-00003D0F0000}"/>
    <cellStyle name="Percent 5 2 2 2" xfId="3856" xr:uid="{00000000-0005-0000-0000-00003E0F0000}"/>
    <cellStyle name="Percent 5 2 3" xfId="3857" xr:uid="{00000000-0005-0000-0000-00003F0F0000}"/>
    <cellStyle name="Percent 5 2 4" xfId="3858" xr:uid="{00000000-0005-0000-0000-0000400F0000}"/>
    <cellStyle name="Percent 5 3" xfId="3859" xr:uid="{00000000-0005-0000-0000-0000410F0000}"/>
    <cellStyle name="Percent 5 3 2" xfId="3860" xr:uid="{00000000-0005-0000-0000-0000420F0000}"/>
    <cellStyle name="Percent 5 3 2 2" xfId="3861" xr:uid="{00000000-0005-0000-0000-0000430F0000}"/>
    <cellStyle name="Percent 5 3 3" xfId="3862" xr:uid="{00000000-0005-0000-0000-0000440F0000}"/>
    <cellStyle name="Percent 5 4" xfId="3863" xr:uid="{00000000-0005-0000-0000-0000450F0000}"/>
    <cellStyle name="Percent 5 4 2" xfId="3864" xr:uid="{00000000-0005-0000-0000-0000460F0000}"/>
    <cellStyle name="Percent 5 4 2 2" xfId="3865" xr:uid="{00000000-0005-0000-0000-0000470F0000}"/>
    <cellStyle name="Percent 5 4 3" xfId="3866" xr:uid="{00000000-0005-0000-0000-0000480F0000}"/>
    <cellStyle name="Percent 5 5" xfId="3867" xr:uid="{00000000-0005-0000-0000-0000490F0000}"/>
    <cellStyle name="Percent 5 5 2" xfId="3868" xr:uid="{00000000-0005-0000-0000-00004A0F0000}"/>
    <cellStyle name="Percent 5 5 2 2" xfId="3869" xr:uid="{00000000-0005-0000-0000-00004B0F0000}"/>
    <cellStyle name="Percent 5 5 3" xfId="3870" xr:uid="{00000000-0005-0000-0000-00004C0F0000}"/>
    <cellStyle name="Percent 5 6" xfId="3871" xr:uid="{00000000-0005-0000-0000-00004D0F0000}"/>
    <cellStyle name="Percent 5 6 2" xfId="3872" xr:uid="{00000000-0005-0000-0000-00004E0F0000}"/>
    <cellStyle name="Percent 5 7" xfId="3873" xr:uid="{00000000-0005-0000-0000-00004F0F0000}"/>
    <cellStyle name="Percent 5 7 2" xfId="3874" xr:uid="{00000000-0005-0000-0000-0000500F0000}"/>
    <cellStyle name="Percent 5 8" xfId="3875" xr:uid="{00000000-0005-0000-0000-0000510F0000}"/>
    <cellStyle name="Percent 5 9" xfId="3876" xr:uid="{00000000-0005-0000-0000-0000520F0000}"/>
    <cellStyle name="Percent 6" xfId="3877" xr:uid="{00000000-0005-0000-0000-0000530F0000}"/>
    <cellStyle name="Percent 7" xfId="3878" xr:uid="{00000000-0005-0000-0000-0000540F0000}"/>
    <cellStyle name="Percent 8" xfId="3879" xr:uid="{00000000-0005-0000-0000-0000550F0000}"/>
    <cellStyle name="Percent 8 2" xfId="3880" xr:uid="{00000000-0005-0000-0000-0000560F0000}"/>
    <cellStyle name="Percent 9" xfId="3881" xr:uid="{00000000-0005-0000-0000-0000570F0000}"/>
    <cellStyle name="PSChar" xfId="3882" xr:uid="{00000000-0005-0000-0000-0000580F0000}"/>
    <cellStyle name="PSDate" xfId="3883" xr:uid="{00000000-0005-0000-0000-0000590F0000}"/>
    <cellStyle name="PSDec" xfId="3884" xr:uid="{00000000-0005-0000-0000-00005A0F0000}"/>
    <cellStyle name="PSHeading" xfId="3885" xr:uid="{00000000-0005-0000-0000-00005B0F0000}"/>
    <cellStyle name="PSInt" xfId="3886" xr:uid="{00000000-0005-0000-0000-00005C0F0000}"/>
    <cellStyle name="PSSpacer" xfId="3887" xr:uid="{00000000-0005-0000-0000-00005D0F0000}"/>
    <cellStyle name="Reset  - Style7" xfId="3888" xr:uid="{00000000-0005-0000-0000-00005E0F0000}"/>
    <cellStyle name="SAPBEXaggData" xfId="3889" xr:uid="{00000000-0005-0000-0000-00005F0F0000}"/>
    <cellStyle name="SAPBEXaggData 2" xfId="3890" xr:uid="{00000000-0005-0000-0000-0000600F0000}"/>
    <cellStyle name="SAPBEXaggData 3" xfId="3891" xr:uid="{00000000-0005-0000-0000-0000610F0000}"/>
    <cellStyle name="SAPBEXaggData 4" xfId="3892" xr:uid="{00000000-0005-0000-0000-0000620F0000}"/>
    <cellStyle name="SAPBEXaggDataEmph" xfId="3893" xr:uid="{00000000-0005-0000-0000-0000630F0000}"/>
    <cellStyle name="SAPBEXaggDataEmph 2" xfId="3894" xr:uid="{00000000-0005-0000-0000-0000640F0000}"/>
    <cellStyle name="SAPBEXaggDataEmph 3" xfId="3895" xr:uid="{00000000-0005-0000-0000-0000650F0000}"/>
    <cellStyle name="SAPBEXaggDataEmph 4" xfId="3896" xr:uid="{00000000-0005-0000-0000-0000660F0000}"/>
    <cellStyle name="SAPBEXaggItem" xfId="3897" xr:uid="{00000000-0005-0000-0000-0000670F0000}"/>
    <cellStyle name="SAPBEXaggItem 2" xfId="3898" xr:uid="{00000000-0005-0000-0000-0000680F0000}"/>
    <cellStyle name="SAPBEXaggItem 3" xfId="3899" xr:uid="{00000000-0005-0000-0000-0000690F0000}"/>
    <cellStyle name="SAPBEXaggItem 4" xfId="3900" xr:uid="{00000000-0005-0000-0000-00006A0F0000}"/>
    <cellStyle name="SAPBEXaggItemX" xfId="3901" xr:uid="{00000000-0005-0000-0000-00006B0F0000}"/>
    <cellStyle name="SAPBEXaggItemX 2" xfId="3902" xr:uid="{00000000-0005-0000-0000-00006C0F0000}"/>
    <cellStyle name="SAPBEXaggItemX 3" xfId="3903" xr:uid="{00000000-0005-0000-0000-00006D0F0000}"/>
    <cellStyle name="SAPBEXaggItemX 4" xfId="3904" xr:uid="{00000000-0005-0000-0000-00006E0F0000}"/>
    <cellStyle name="SAPBEXchaText" xfId="3905" xr:uid="{00000000-0005-0000-0000-00006F0F0000}"/>
    <cellStyle name="SAPBEXexcBad7" xfId="3906" xr:uid="{00000000-0005-0000-0000-0000700F0000}"/>
    <cellStyle name="SAPBEXexcBad7 2" xfId="3907" xr:uid="{00000000-0005-0000-0000-0000710F0000}"/>
    <cellStyle name="SAPBEXexcBad7 3" xfId="3908" xr:uid="{00000000-0005-0000-0000-0000720F0000}"/>
    <cellStyle name="SAPBEXexcBad7 4" xfId="3909" xr:uid="{00000000-0005-0000-0000-0000730F0000}"/>
    <cellStyle name="SAPBEXexcBad8" xfId="3910" xr:uid="{00000000-0005-0000-0000-0000740F0000}"/>
    <cellStyle name="SAPBEXexcBad8 2" xfId="3911" xr:uid="{00000000-0005-0000-0000-0000750F0000}"/>
    <cellStyle name="SAPBEXexcBad8 3" xfId="3912" xr:uid="{00000000-0005-0000-0000-0000760F0000}"/>
    <cellStyle name="SAPBEXexcBad8 4" xfId="3913" xr:uid="{00000000-0005-0000-0000-0000770F0000}"/>
    <cellStyle name="SAPBEXexcBad9" xfId="3914" xr:uid="{00000000-0005-0000-0000-0000780F0000}"/>
    <cellStyle name="SAPBEXexcBad9 2" xfId="3915" xr:uid="{00000000-0005-0000-0000-0000790F0000}"/>
    <cellStyle name="SAPBEXexcBad9 3" xfId="3916" xr:uid="{00000000-0005-0000-0000-00007A0F0000}"/>
    <cellStyle name="SAPBEXexcBad9 4" xfId="3917" xr:uid="{00000000-0005-0000-0000-00007B0F0000}"/>
    <cellStyle name="SAPBEXexcCritical4" xfId="3918" xr:uid="{00000000-0005-0000-0000-00007C0F0000}"/>
    <cellStyle name="SAPBEXexcCritical4 2" xfId="3919" xr:uid="{00000000-0005-0000-0000-00007D0F0000}"/>
    <cellStyle name="SAPBEXexcCritical4 3" xfId="3920" xr:uid="{00000000-0005-0000-0000-00007E0F0000}"/>
    <cellStyle name="SAPBEXexcCritical4 4" xfId="3921" xr:uid="{00000000-0005-0000-0000-00007F0F0000}"/>
    <cellStyle name="SAPBEXexcCritical5" xfId="3922" xr:uid="{00000000-0005-0000-0000-0000800F0000}"/>
    <cellStyle name="SAPBEXexcCritical5 2" xfId="3923" xr:uid="{00000000-0005-0000-0000-0000810F0000}"/>
    <cellStyle name="SAPBEXexcCritical5 3" xfId="3924" xr:uid="{00000000-0005-0000-0000-0000820F0000}"/>
    <cellStyle name="SAPBEXexcCritical5 4" xfId="3925" xr:uid="{00000000-0005-0000-0000-0000830F0000}"/>
    <cellStyle name="SAPBEXexcCritical6" xfId="3926" xr:uid="{00000000-0005-0000-0000-0000840F0000}"/>
    <cellStyle name="SAPBEXexcCritical6 2" xfId="3927" xr:uid="{00000000-0005-0000-0000-0000850F0000}"/>
    <cellStyle name="SAPBEXexcCritical6 3" xfId="3928" xr:uid="{00000000-0005-0000-0000-0000860F0000}"/>
    <cellStyle name="SAPBEXexcCritical6 4" xfId="3929" xr:uid="{00000000-0005-0000-0000-0000870F0000}"/>
    <cellStyle name="SAPBEXexcGood1" xfId="3930" xr:uid="{00000000-0005-0000-0000-0000880F0000}"/>
    <cellStyle name="SAPBEXexcGood1 2" xfId="3931" xr:uid="{00000000-0005-0000-0000-0000890F0000}"/>
    <cellStyle name="SAPBEXexcGood1 3" xfId="3932" xr:uid="{00000000-0005-0000-0000-00008A0F0000}"/>
    <cellStyle name="SAPBEXexcGood1 4" xfId="3933" xr:uid="{00000000-0005-0000-0000-00008B0F0000}"/>
    <cellStyle name="SAPBEXexcGood2" xfId="3934" xr:uid="{00000000-0005-0000-0000-00008C0F0000}"/>
    <cellStyle name="SAPBEXexcGood2 2" xfId="3935" xr:uid="{00000000-0005-0000-0000-00008D0F0000}"/>
    <cellStyle name="SAPBEXexcGood2 3" xfId="3936" xr:uid="{00000000-0005-0000-0000-00008E0F0000}"/>
    <cellStyle name="SAPBEXexcGood2 4" xfId="3937" xr:uid="{00000000-0005-0000-0000-00008F0F0000}"/>
    <cellStyle name="SAPBEXexcGood3" xfId="3938" xr:uid="{00000000-0005-0000-0000-0000900F0000}"/>
    <cellStyle name="SAPBEXexcGood3 2" xfId="3939" xr:uid="{00000000-0005-0000-0000-0000910F0000}"/>
    <cellStyle name="SAPBEXexcGood3 3" xfId="3940" xr:uid="{00000000-0005-0000-0000-0000920F0000}"/>
    <cellStyle name="SAPBEXexcGood3 4" xfId="3941" xr:uid="{00000000-0005-0000-0000-0000930F0000}"/>
    <cellStyle name="SAPBEXfilterDrill" xfId="3942" xr:uid="{00000000-0005-0000-0000-0000940F0000}"/>
    <cellStyle name="SAPBEXfilterItem" xfId="3943" xr:uid="{00000000-0005-0000-0000-0000950F0000}"/>
    <cellStyle name="SAPBEXfilterText" xfId="3944" xr:uid="{00000000-0005-0000-0000-0000960F0000}"/>
    <cellStyle name="SAPBEXformats" xfId="3945" xr:uid="{00000000-0005-0000-0000-0000970F0000}"/>
    <cellStyle name="SAPBEXformats 2" xfId="3946" xr:uid="{00000000-0005-0000-0000-0000980F0000}"/>
    <cellStyle name="SAPBEXformats 3" xfId="3947" xr:uid="{00000000-0005-0000-0000-0000990F0000}"/>
    <cellStyle name="SAPBEXformats 4" xfId="3948" xr:uid="{00000000-0005-0000-0000-00009A0F0000}"/>
    <cellStyle name="SAPBEXheaderItem" xfId="3949" xr:uid="{00000000-0005-0000-0000-00009B0F0000}"/>
    <cellStyle name="SAPBEXheaderText" xfId="3950" xr:uid="{00000000-0005-0000-0000-00009C0F0000}"/>
    <cellStyle name="SAPBEXHLevel0" xfId="3951" xr:uid="{00000000-0005-0000-0000-00009D0F0000}"/>
    <cellStyle name="SAPBEXHLevel0 2" xfId="3952" xr:uid="{00000000-0005-0000-0000-00009E0F0000}"/>
    <cellStyle name="SAPBEXHLevel0 3" xfId="3953" xr:uid="{00000000-0005-0000-0000-00009F0F0000}"/>
    <cellStyle name="SAPBEXHLevel0 4" xfId="3954" xr:uid="{00000000-0005-0000-0000-0000A00F0000}"/>
    <cellStyle name="SAPBEXHLevel0X" xfId="3955" xr:uid="{00000000-0005-0000-0000-0000A10F0000}"/>
    <cellStyle name="SAPBEXHLevel0X 2" xfId="3956" xr:uid="{00000000-0005-0000-0000-0000A20F0000}"/>
    <cellStyle name="SAPBEXHLevel0X 3" xfId="3957" xr:uid="{00000000-0005-0000-0000-0000A30F0000}"/>
    <cellStyle name="SAPBEXHLevel0X 4" xfId="3958" xr:uid="{00000000-0005-0000-0000-0000A40F0000}"/>
    <cellStyle name="SAPBEXHLevel1" xfId="3959" xr:uid="{00000000-0005-0000-0000-0000A50F0000}"/>
    <cellStyle name="SAPBEXHLevel1 2" xfId="3960" xr:uid="{00000000-0005-0000-0000-0000A60F0000}"/>
    <cellStyle name="SAPBEXHLevel1 3" xfId="3961" xr:uid="{00000000-0005-0000-0000-0000A70F0000}"/>
    <cellStyle name="SAPBEXHLevel1 4" xfId="3962" xr:uid="{00000000-0005-0000-0000-0000A80F0000}"/>
    <cellStyle name="SAPBEXHLevel1X" xfId="3963" xr:uid="{00000000-0005-0000-0000-0000A90F0000}"/>
    <cellStyle name="SAPBEXHLevel1X 2" xfId="3964" xr:uid="{00000000-0005-0000-0000-0000AA0F0000}"/>
    <cellStyle name="SAPBEXHLevel1X 3" xfId="3965" xr:uid="{00000000-0005-0000-0000-0000AB0F0000}"/>
    <cellStyle name="SAPBEXHLevel1X 4" xfId="3966" xr:uid="{00000000-0005-0000-0000-0000AC0F0000}"/>
    <cellStyle name="SAPBEXHLevel2" xfId="3967" xr:uid="{00000000-0005-0000-0000-0000AD0F0000}"/>
    <cellStyle name="SAPBEXHLevel2 2" xfId="3968" xr:uid="{00000000-0005-0000-0000-0000AE0F0000}"/>
    <cellStyle name="SAPBEXHLevel2 3" xfId="3969" xr:uid="{00000000-0005-0000-0000-0000AF0F0000}"/>
    <cellStyle name="SAPBEXHLevel2 4" xfId="3970" xr:uid="{00000000-0005-0000-0000-0000B00F0000}"/>
    <cellStyle name="SAPBEXHLevel2X" xfId="3971" xr:uid="{00000000-0005-0000-0000-0000B10F0000}"/>
    <cellStyle name="SAPBEXHLevel2X 2" xfId="3972" xr:uid="{00000000-0005-0000-0000-0000B20F0000}"/>
    <cellStyle name="SAPBEXHLevel2X 3" xfId="3973" xr:uid="{00000000-0005-0000-0000-0000B30F0000}"/>
    <cellStyle name="SAPBEXHLevel2X 4" xfId="3974" xr:uid="{00000000-0005-0000-0000-0000B40F0000}"/>
    <cellStyle name="SAPBEXHLevel3" xfId="3975" xr:uid="{00000000-0005-0000-0000-0000B50F0000}"/>
    <cellStyle name="SAPBEXHLevel3 2" xfId="3976" xr:uid="{00000000-0005-0000-0000-0000B60F0000}"/>
    <cellStyle name="SAPBEXHLevel3 3" xfId="3977" xr:uid="{00000000-0005-0000-0000-0000B70F0000}"/>
    <cellStyle name="SAPBEXHLevel3 4" xfId="3978" xr:uid="{00000000-0005-0000-0000-0000B80F0000}"/>
    <cellStyle name="SAPBEXHLevel3X" xfId="3979" xr:uid="{00000000-0005-0000-0000-0000B90F0000}"/>
    <cellStyle name="SAPBEXHLevel3X 2" xfId="3980" xr:uid="{00000000-0005-0000-0000-0000BA0F0000}"/>
    <cellStyle name="SAPBEXHLevel3X 3" xfId="3981" xr:uid="{00000000-0005-0000-0000-0000BB0F0000}"/>
    <cellStyle name="SAPBEXHLevel3X 4" xfId="3982" xr:uid="{00000000-0005-0000-0000-0000BC0F0000}"/>
    <cellStyle name="SAPBEXresData" xfId="3983" xr:uid="{00000000-0005-0000-0000-0000BD0F0000}"/>
    <cellStyle name="SAPBEXresData 2" xfId="3984" xr:uid="{00000000-0005-0000-0000-0000BE0F0000}"/>
    <cellStyle name="SAPBEXresData 3" xfId="3985" xr:uid="{00000000-0005-0000-0000-0000BF0F0000}"/>
    <cellStyle name="SAPBEXresData 4" xfId="3986" xr:uid="{00000000-0005-0000-0000-0000C00F0000}"/>
    <cellStyle name="SAPBEXresDataEmph" xfId="3987" xr:uid="{00000000-0005-0000-0000-0000C10F0000}"/>
    <cellStyle name="SAPBEXresDataEmph 2" xfId="3988" xr:uid="{00000000-0005-0000-0000-0000C20F0000}"/>
    <cellStyle name="SAPBEXresDataEmph 3" xfId="3989" xr:uid="{00000000-0005-0000-0000-0000C30F0000}"/>
    <cellStyle name="SAPBEXresDataEmph 4" xfId="3990" xr:uid="{00000000-0005-0000-0000-0000C40F0000}"/>
    <cellStyle name="SAPBEXresItem" xfId="3991" xr:uid="{00000000-0005-0000-0000-0000C50F0000}"/>
    <cellStyle name="SAPBEXresItem 2" xfId="3992" xr:uid="{00000000-0005-0000-0000-0000C60F0000}"/>
    <cellStyle name="SAPBEXresItem 3" xfId="3993" xr:uid="{00000000-0005-0000-0000-0000C70F0000}"/>
    <cellStyle name="SAPBEXresItem 4" xfId="3994" xr:uid="{00000000-0005-0000-0000-0000C80F0000}"/>
    <cellStyle name="SAPBEXresItemX" xfId="3995" xr:uid="{00000000-0005-0000-0000-0000C90F0000}"/>
    <cellStyle name="SAPBEXresItemX 2" xfId="3996" xr:uid="{00000000-0005-0000-0000-0000CA0F0000}"/>
    <cellStyle name="SAPBEXresItemX 3" xfId="3997" xr:uid="{00000000-0005-0000-0000-0000CB0F0000}"/>
    <cellStyle name="SAPBEXresItemX 4" xfId="3998" xr:uid="{00000000-0005-0000-0000-0000CC0F0000}"/>
    <cellStyle name="SAPBEXstdData" xfId="3999" xr:uid="{00000000-0005-0000-0000-0000CD0F0000}"/>
    <cellStyle name="SAPBEXstdData 2" xfId="4000" xr:uid="{00000000-0005-0000-0000-0000CE0F0000}"/>
    <cellStyle name="SAPBEXstdData 3" xfId="4001" xr:uid="{00000000-0005-0000-0000-0000CF0F0000}"/>
    <cellStyle name="SAPBEXstdData 4" xfId="4002" xr:uid="{00000000-0005-0000-0000-0000D00F0000}"/>
    <cellStyle name="SAPBEXstdDataEmph" xfId="4003" xr:uid="{00000000-0005-0000-0000-0000D10F0000}"/>
    <cellStyle name="SAPBEXstdDataEmph 2" xfId="4004" xr:uid="{00000000-0005-0000-0000-0000D20F0000}"/>
    <cellStyle name="SAPBEXstdDataEmph 3" xfId="4005" xr:uid="{00000000-0005-0000-0000-0000D30F0000}"/>
    <cellStyle name="SAPBEXstdDataEmph 4" xfId="4006" xr:uid="{00000000-0005-0000-0000-0000D40F0000}"/>
    <cellStyle name="SAPBEXstdItem" xfId="4007" xr:uid="{00000000-0005-0000-0000-0000D50F0000}"/>
    <cellStyle name="SAPBEXstdItem 2" xfId="4008" xr:uid="{00000000-0005-0000-0000-0000D60F0000}"/>
    <cellStyle name="SAPBEXstdItem 3" xfId="4009" xr:uid="{00000000-0005-0000-0000-0000D70F0000}"/>
    <cellStyle name="SAPBEXstdItem 4" xfId="4010" xr:uid="{00000000-0005-0000-0000-0000D80F0000}"/>
    <cellStyle name="SAPBEXstdItemX" xfId="4011" xr:uid="{00000000-0005-0000-0000-0000D90F0000}"/>
    <cellStyle name="SAPBEXstdItemX 2" xfId="4012" xr:uid="{00000000-0005-0000-0000-0000DA0F0000}"/>
    <cellStyle name="SAPBEXstdItemX 3" xfId="4013" xr:uid="{00000000-0005-0000-0000-0000DB0F0000}"/>
    <cellStyle name="SAPBEXstdItemX 4" xfId="4014" xr:uid="{00000000-0005-0000-0000-0000DC0F0000}"/>
    <cellStyle name="SAPBEXtitle" xfId="4015" xr:uid="{00000000-0005-0000-0000-0000DD0F0000}"/>
    <cellStyle name="SAPBEXundefined" xfId="4016" xr:uid="{00000000-0005-0000-0000-0000DE0F0000}"/>
    <cellStyle name="SAPBEXundefined 2" xfId="4017" xr:uid="{00000000-0005-0000-0000-0000DF0F0000}"/>
    <cellStyle name="SAPBEXundefined 3" xfId="4018" xr:uid="{00000000-0005-0000-0000-0000E00F0000}"/>
    <cellStyle name="SAPBEXundefined 4" xfId="4019" xr:uid="{00000000-0005-0000-0000-0000E10F0000}"/>
    <cellStyle name="Style 1" xfId="4020" xr:uid="{00000000-0005-0000-0000-0000E20F0000}"/>
    <cellStyle name="Style 105" xfId="4021" xr:uid="{00000000-0005-0000-0000-0000E30F0000}"/>
    <cellStyle name="Style 109" xfId="4022" xr:uid="{00000000-0005-0000-0000-0000E40F0000}"/>
    <cellStyle name="Style 113" xfId="4023" xr:uid="{00000000-0005-0000-0000-0000E50F0000}"/>
    <cellStyle name="Style 117" xfId="4024" xr:uid="{00000000-0005-0000-0000-0000E60F0000}"/>
    <cellStyle name="Style 121" xfId="4025" xr:uid="{00000000-0005-0000-0000-0000E70F0000}"/>
    <cellStyle name="Style 129" xfId="4026" xr:uid="{00000000-0005-0000-0000-0000E80F0000}"/>
    <cellStyle name="Style 133" xfId="4027" xr:uid="{00000000-0005-0000-0000-0000E90F0000}"/>
    <cellStyle name="Style 136" xfId="4028" xr:uid="{00000000-0005-0000-0000-0000EA0F0000}"/>
    <cellStyle name="Style 137" xfId="4029" xr:uid="{00000000-0005-0000-0000-0000EB0F0000}"/>
    <cellStyle name="Style 140" xfId="4030" xr:uid="{00000000-0005-0000-0000-0000EC0F0000}"/>
    <cellStyle name="Style 141" xfId="4031" xr:uid="{00000000-0005-0000-0000-0000ED0F0000}"/>
    <cellStyle name="Style 144" xfId="4032" xr:uid="{00000000-0005-0000-0000-0000EE0F0000}"/>
    <cellStyle name="Style 148" xfId="4033" xr:uid="{00000000-0005-0000-0000-0000EF0F0000}"/>
    <cellStyle name="Style 152" xfId="4034" xr:uid="{00000000-0005-0000-0000-0000F00F0000}"/>
    <cellStyle name="Style 153" xfId="4035" xr:uid="{00000000-0005-0000-0000-0000F10F0000}"/>
    <cellStyle name="Style 156" xfId="4036" xr:uid="{00000000-0005-0000-0000-0000F20F0000}"/>
    <cellStyle name="Style 160" xfId="4037" xr:uid="{00000000-0005-0000-0000-0000F30F0000}"/>
    <cellStyle name="Style 161" xfId="4038" xr:uid="{00000000-0005-0000-0000-0000F40F0000}"/>
    <cellStyle name="Style 165" xfId="4039" xr:uid="{00000000-0005-0000-0000-0000F50F0000}"/>
    <cellStyle name="Style 168" xfId="4040" xr:uid="{00000000-0005-0000-0000-0000F60F0000}"/>
    <cellStyle name="Style 172" xfId="4041" xr:uid="{00000000-0005-0000-0000-0000F70F0000}"/>
    <cellStyle name="Style 173" xfId="4042" xr:uid="{00000000-0005-0000-0000-0000F80F0000}"/>
    <cellStyle name="Style 177" xfId="4043" xr:uid="{00000000-0005-0000-0000-0000F90F0000}"/>
    <cellStyle name="Style 180" xfId="4044" xr:uid="{00000000-0005-0000-0000-0000FA0F0000}"/>
    <cellStyle name="Style 181" xfId="4045" xr:uid="{00000000-0005-0000-0000-0000FB0F0000}"/>
    <cellStyle name="Style 182" xfId="4046" xr:uid="{00000000-0005-0000-0000-0000FC0F0000}"/>
    <cellStyle name="Style 189" xfId="4047" xr:uid="{00000000-0005-0000-0000-0000FD0F0000}"/>
    <cellStyle name="Style 191" xfId="4048" xr:uid="{00000000-0005-0000-0000-0000FE0F0000}"/>
    <cellStyle name="Style 21" xfId="4049" xr:uid="{00000000-0005-0000-0000-0000FF0F0000}"/>
    <cellStyle name="Style 21 2" xfId="4050" xr:uid="{00000000-0005-0000-0000-000000100000}"/>
    <cellStyle name="Style 22" xfId="4051" xr:uid="{00000000-0005-0000-0000-000001100000}"/>
    <cellStyle name="Style 22 2" xfId="4052" xr:uid="{00000000-0005-0000-0000-000002100000}"/>
    <cellStyle name="Style 22 2 2" xfId="4053" xr:uid="{00000000-0005-0000-0000-000003100000}"/>
    <cellStyle name="Style 22 2_Avera Rebuttal Analyses" xfId="4054" xr:uid="{00000000-0005-0000-0000-000004100000}"/>
    <cellStyle name="Style 23" xfId="4055" xr:uid="{00000000-0005-0000-0000-000005100000}"/>
    <cellStyle name="Style 24" xfId="4056" xr:uid="{00000000-0005-0000-0000-000006100000}"/>
    <cellStyle name="Style 24 2" xfId="4057" xr:uid="{00000000-0005-0000-0000-000007100000}"/>
    <cellStyle name="Style 24 2 2" xfId="4058" xr:uid="{00000000-0005-0000-0000-000008100000}"/>
    <cellStyle name="Style 24 2_Avera Rebuttal Analyses" xfId="4059" xr:uid="{00000000-0005-0000-0000-000009100000}"/>
    <cellStyle name="Style 25" xfId="4060" xr:uid="{00000000-0005-0000-0000-00000A100000}"/>
    <cellStyle name="Style 26" xfId="4061" xr:uid="{00000000-0005-0000-0000-00000B100000}"/>
    <cellStyle name="Style 26 2" xfId="4062" xr:uid="{00000000-0005-0000-0000-00000C100000}"/>
    <cellStyle name="Style 26 2 2" xfId="4063" xr:uid="{00000000-0005-0000-0000-00000D100000}"/>
    <cellStyle name="Style 26 2_Avera Rebuttal Analyses" xfId="4064" xr:uid="{00000000-0005-0000-0000-00000E100000}"/>
    <cellStyle name="Style 26 3" xfId="4065" xr:uid="{00000000-0005-0000-0000-00000F100000}"/>
    <cellStyle name="Style 26 4" xfId="4066" xr:uid="{00000000-0005-0000-0000-000010100000}"/>
    <cellStyle name="Style 27" xfId="4067" xr:uid="{00000000-0005-0000-0000-000011100000}"/>
    <cellStyle name="Style 28" xfId="4068" xr:uid="{00000000-0005-0000-0000-000012100000}"/>
    <cellStyle name="Style 29" xfId="4069" xr:uid="{00000000-0005-0000-0000-000013100000}"/>
    <cellStyle name="Style 30" xfId="4070" xr:uid="{00000000-0005-0000-0000-000014100000}"/>
    <cellStyle name="Style 31" xfId="4071" xr:uid="{00000000-0005-0000-0000-000015100000}"/>
    <cellStyle name="Style 32" xfId="4072" xr:uid="{00000000-0005-0000-0000-000016100000}"/>
    <cellStyle name="Style 33" xfId="4073" xr:uid="{00000000-0005-0000-0000-000017100000}"/>
    <cellStyle name="Style 34" xfId="4074" xr:uid="{00000000-0005-0000-0000-000018100000}"/>
    <cellStyle name="Style 35" xfId="4075" xr:uid="{00000000-0005-0000-0000-000019100000}"/>
    <cellStyle name="Style 36" xfId="4076" xr:uid="{00000000-0005-0000-0000-00001A100000}"/>
    <cellStyle name="Style 37" xfId="4077" xr:uid="{00000000-0005-0000-0000-00001B100000}"/>
    <cellStyle name="Style 38" xfId="4078" xr:uid="{00000000-0005-0000-0000-00001C100000}"/>
    <cellStyle name="Style 39" xfId="4079" xr:uid="{00000000-0005-0000-0000-00001D100000}"/>
    <cellStyle name="STYLE1" xfId="4080" xr:uid="{00000000-0005-0000-0000-00001E100000}"/>
    <cellStyle name="STYLE2" xfId="4081" xr:uid="{00000000-0005-0000-0000-00001F100000}"/>
    <cellStyle name="STYLE3" xfId="4082" xr:uid="{00000000-0005-0000-0000-000020100000}"/>
    <cellStyle name="STYLE4" xfId="4083" xr:uid="{00000000-0005-0000-0000-000021100000}"/>
    <cellStyle name="Table  - Style6" xfId="4084" xr:uid="{00000000-0005-0000-0000-000022100000}"/>
    <cellStyle name="Table  - Style6 2" xfId="4085" xr:uid="{00000000-0005-0000-0000-000023100000}"/>
    <cellStyle name="Table title" xfId="4086" xr:uid="{00000000-0005-0000-0000-000024100000}"/>
    <cellStyle name="Title" xfId="4119" builtinId="15" customBuiltin="1"/>
    <cellStyle name="Title  - Style1" xfId="4087" xr:uid="{00000000-0005-0000-0000-000026100000}"/>
    <cellStyle name="Title 2" xfId="4088" xr:uid="{00000000-0005-0000-0000-000027100000}"/>
    <cellStyle name="Title 3" xfId="4089" xr:uid="{00000000-0005-0000-0000-000028100000}"/>
    <cellStyle name="Title 4" xfId="4090" xr:uid="{00000000-0005-0000-0000-000029100000}"/>
    <cellStyle name="Title 5" xfId="4091" xr:uid="{00000000-0005-0000-0000-00002A100000}"/>
    <cellStyle name="Title 6" xfId="4092" xr:uid="{00000000-0005-0000-0000-00002B100000}"/>
    <cellStyle name="Total 2" xfId="4093" xr:uid="{00000000-0005-0000-0000-00002C100000}"/>
    <cellStyle name="Total 2 2" xfId="4094" xr:uid="{00000000-0005-0000-0000-00002D100000}"/>
    <cellStyle name="Total 2 3" xfId="4095" xr:uid="{00000000-0005-0000-0000-00002E100000}"/>
    <cellStyle name="Total 3" xfId="4096" xr:uid="{00000000-0005-0000-0000-00002F100000}"/>
    <cellStyle name="Total 3 2" xfId="4097" xr:uid="{00000000-0005-0000-0000-000030100000}"/>
    <cellStyle name="Total 3 3" xfId="4098" xr:uid="{00000000-0005-0000-0000-000031100000}"/>
    <cellStyle name="Total 4" xfId="4099" xr:uid="{00000000-0005-0000-0000-000032100000}"/>
    <cellStyle name="Total 4 2" xfId="4100" xr:uid="{00000000-0005-0000-0000-000033100000}"/>
    <cellStyle name="Total 4 3" xfId="4101" xr:uid="{00000000-0005-0000-0000-000034100000}"/>
    <cellStyle name="Total 5" xfId="4102" xr:uid="{00000000-0005-0000-0000-000035100000}"/>
    <cellStyle name="Total 5 2" xfId="4103" xr:uid="{00000000-0005-0000-0000-000036100000}"/>
    <cellStyle name="Total 5 3" xfId="4104" xr:uid="{00000000-0005-0000-0000-000037100000}"/>
    <cellStyle name="Total 6" xfId="4105" xr:uid="{00000000-0005-0000-0000-000038100000}"/>
    <cellStyle name="Total 6 2" xfId="4106" xr:uid="{00000000-0005-0000-0000-000039100000}"/>
    <cellStyle name="Total 6 3" xfId="4107" xr:uid="{00000000-0005-0000-0000-00003A100000}"/>
    <cellStyle name="Total 7" xfId="4136" xr:uid="{00000000-0005-0000-0000-00003B100000}"/>
    <cellStyle name="TotCol - Style5" xfId="4108" xr:uid="{00000000-0005-0000-0000-00003C100000}"/>
    <cellStyle name="TotRow - Style4" xfId="4109" xr:uid="{00000000-0005-0000-0000-00003D100000}"/>
    <cellStyle name="TotRow - Style4 2" xfId="4110" xr:uid="{00000000-0005-0000-0000-00003E100000}"/>
    <cellStyle name="Warning Text 2" xfId="4111" xr:uid="{00000000-0005-0000-0000-00003F100000}"/>
    <cellStyle name="Warning Text 3" xfId="4112" xr:uid="{00000000-0005-0000-0000-000040100000}"/>
    <cellStyle name="Warning Text 4" xfId="4113" xr:uid="{00000000-0005-0000-0000-000041100000}"/>
    <cellStyle name="Warning Text 5" xfId="4114" xr:uid="{00000000-0005-0000-0000-000042100000}"/>
    <cellStyle name="Warning Text 6" xfId="4115" xr:uid="{00000000-0005-0000-0000-000043100000}"/>
    <cellStyle name="Warning Text 7" xfId="4133" xr:uid="{00000000-0005-0000-0000-000044100000}"/>
    <cellStyle name="Обычный_RTS_select_issues" xfId="4116" xr:uid="{00000000-0005-0000-0000-000045100000}"/>
  </cellStyles>
  <dxfs count="0"/>
  <tableStyles count="0" defaultTableStyle="TableStyleMedium9" defaultPivotStyle="PivotStyleLight16"/>
  <colors>
    <mruColors>
      <color rgb="FF00800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510996470268785E-2"/>
          <c:y val="3.1362947556083792E-2"/>
          <c:w val="0.89594111660412812"/>
          <c:h val="0.82651398009210819"/>
        </c:manualLayout>
      </c:layout>
      <c:lineChart>
        <c:grouping val="standard"/>
        <c:varyColors val="0"/>
        <c:ser>
          <c:idx val="0"/>
          <c:order val="0"/>
          <c:tx>
            <c:strRef>
              <c:f>Data!$E$1</c:f>
              <c:strCache>
                <c:ptCount val="1"/>
                <c:pt idx="0">
                  <c:v>Treasury Yield</c:v>
                </c:pt>
              </c:strCache>
            </c:strRef>
          </c:tx>
          <c:cat>
            <c:numRef>
              <c:f>Data!$A$2:$A$64</c:f>
              <c:numCache>
                <c:formatCode>mmm\-yy</c:formatCode>
                <c:ptCount val="63"/>
                <c:pt idx="0">
                  <c:v>42186</c:v>
                </c:pt>
                <c:pt idx="1">
                  <c:v>42217</c:v>
                </c:pt>
                <c:pt idx="2">
                  <c:v>42248</c:v>
                </c:pt>
                <c:pt idx="3">
                  <c:v>42278</c:v>
                </c:pt>
                <c:pt idx="4">
                  <c:v>42309</c:v>
                </c:pt>
                <c:pt idx="5">
                  <c:v>42339</c:v>
                </c:pt>
                <c:pt idx="6">
                  <c:v>42370</c:v>
                </c:pt>
                <c:pt idx="7">
                  <c:v>42401</c:v>
                </c:pt>
                <c:pt idx="8">
                  <c:v>42430</c:v>
                </c:pt>
                <c:pt idx="9">
                  <c:v>42461</c:v>
                </c:pt>
                <c:pt idx="10">
                  <c:v>42491</c:v>
                </c:pt>
                <c:pt idx="11">
                  <c:v>42522</c:v>
                </c:pt>
                <c:pt idx="12">
                  <c:v>42552</c:v>
                </c:pt>
                <c:pt idx="13">
                  <c:v>42583</c:v>
                </c:pt>
                <c:pt idx="14">
                  <c:v>42614</c:v>
                </c:pt>
                <c:pt idx="15">
                  <c:v>42644</c:v>
                </c:pt>
                <c:pt idx="16">
                  <c:v>42675</c:v>
                </c:pt>
                <c:pt idx="17">
                  <c:v>42705</c:v>
                </c:pt>
                <c:pt idx="18">
                  <c:v>42736</c:v>
                </c:pt>
                <c:pt idx="19">
                  <c:v>42767</c:v>
                </c:pt>
                <c:pt idx="20">
                  <c:v>42795</c:v>
                </c:pt>
                <c:pt idx="21">
                  <c:v>42826</c:v>
                </c:pt>
                <c:pt idx="22">
                  <c:v>42856</c:v>
                </c:pt>
                <c:pt idx="23">
                  <c:v>42887</c:v>
                </c:pt>
                <c:pt idx="24">
                  <c:v>42917</c:v>
                </c:pt>
                <c:pt idx="25">
                  <c:v>42948</c:v>
                </c:pt>
                <c:pt idx="26">
                  <c:v>42979</c:v>
                </c:pt>
                <c:pt idx="27">
                  <c:v>43009</c:v>
                </c:pt>
                <c:pt idx="28">
                  <c:v>43040</c:v>
                </c:pt>
                <c:pt idx="29">
                  <c:v>43070</c:v>
                </c:pt>
                <c:pt idx="30">
                  <c:v>43101</c:v>
                </c:pt>
                <c:pt idx="31">
                  <c:v>43132</c:v>
                </c:pt>
                <c:pt idx="32">
                  <c:v>43160</c:v>
                </c:pt>
                <c:pt idx="33">
                  <c:v>43191</c:v>
                </c:pt>
                <c:pt idx="34">
                  <c:v>43221</c:v>
                </c:pt>
                <c:pt idx="35">
                  <c:v>43252</c:v>
                </c:pt>
                <c:pt idx="36">
                  <c:v>43282</c:v>
                </c:pt>
                <c:pt idx="37">
                  <c:v>43313</c:v>
                </c:pt>
                <c:pt idx="38">
                  <c:v>43344</c:v>
                </c:pt>
                <c:pt idx="39">
                  <c:v>43374</c:v>
                </c:pt>
                <c:pt idx="40">
                  <c:v>43405</c:v>
                </c:pt>
                <c:pt idx="41">
                  <c:v>43435</c:v>
                </c:pt>
                <c:pt idx="42">
                  <c:v>43466</c:v>
                </c:pt>
                <c:pt idx="43">
                  <c:v>43497</c:v>
                </c:pt>
                <c:pt idx="44">
                  <c:v>43525</c:v>
                </c:pt>
                <c:pt idx="45">
                  <c:v>43556</c:v>
                </c:pt>
                <c:pt idx="46">
                  <c:v>43586</c:v>
                </c:pt>
                <c:pt idx="47">
                  <c:v>43617</c:v>
                </c:pt>
                <c:pt idx="48">
                  <c:v>43647</c:v>
                </c:pt>
                <c:pt idx="49">
                  <c:v>43678</c:v>
                </c:pt>
                <c:pt idx="50">
                  <c:v>43709</c:v>
                </c:pt>
                <c:pt idx="51">
                  <c:v>43739</c:v>
                </c:pt>
                <c:pt idx="52">
                  <c:v>43770</c:v>
                </c:pt>
                <c:pt idx="53">
                  <c:v>43800</c:v>
                </c:pt>
                <c:pt idx="54">
                  <c:v>43831</c:v>
                </c:pt>
                <c:pt idx="55">
                  <c:v>43862</c:v>
                </c:pt>
                <c:pt idx="56">
                  <c:v>43891</c:v>
                </c:pt>
                <c:pt idx="57">
                  <c:v>43922</c:v>
                </c:pt>
                <c:pt idx="58">
                  <c:v>43952</c:v>
                </c:pt>
                <c:pt idx="59">
                  <c:v>43983</c:v>
                </c:pt>
                <c:pt idx="60">
                  <c:v>44013</c:v>
                </c:pt>
                <c:pt idx="61">
                  <c:v>44044</c:v>
                </c:pt>
                <c:pt idx="62">
                  <c:v>44075</c:v>
                </c:pt>
              </c:numCache>
            </c:numRef>
          </c:cat>
          <c:val>
            <c:numRef>
              <c:f>Data!$E$2:$E$64</c:f>
              <c:numCache>
                <c:formatCode>0.00</c:formatCode>
                <c:ptCount val="63"/>
                <c:pt idx="0">
                  <c:v>3.066363636363636</c:v>
                </c:pt>
                <c:pt idx="1">
                  <c:v>2.8557142857142854</c:v>
                </c:pt>
                <c:pt idx="2">
                  <c:v>2.9528571428571433</c:v>
                </c:pt>
                <c:pt idx="3">
                  <c:v>2.8880952380952376</c:v>
                </c:pt>
                <c:pt idx="4">
                  <c:v>3.03</c:v>
                </c:pt>
                <c:pt idx="5">
                  <c:v>2.97</c:v>
                </c:pt>
                <c:pt idx="6">
                  <c:v>2.8584210526315785</c:v>
                </c:pt>
                <c:pt idx="7">
                  <c:v>2.6230000000000002</c:v>
                </c:pt>
                <c:pt idx="8">
                  <c:v>2.6845454545454546</c:v>
                </c:pt>
                <c:pt idx="9">
                  <c:v>2.6233333333333335</c:v>
                </c:pt>
                <c:pt idx="10">
                  <c:v>2.627619047619048</c:v>
                </c:pt>
                <c:pt idx="11">
                  <c:v>2.4522727272727272</c:v>
                </c:pt>
                <c:pt idx="12">
                  <c:v>2.2269999999999999</c:v>
                </c:pt>
                <c:pt idx="13">
                  <c:v>2.2617391304347829</c:v>
                </c:pt>
                <c:pt idx="14">
                  <c:v>2.3504761904761908</c:v>
                </c:pt>
                <c:pt idx="15">
                  <c:v>2.5004999999999997</c:v>
                </c:pt>
                <c:pt idx="16">
                  <c:v>2.8620000000000005</c:v>
                </c:pt>
                <c:pt idx="17">
                  <c:v>3.1133333333333324</c:v>
                </c:pt>
                <c:pt idx="18">
                  <c:v>3.0189999999999997</c:v>
                </c:pt>
                <c:pt idx="19">
                  <c:v>3.0321052631578946</c:v>
                </c:pt>
                <c:pt idx="20">
                  <c:v>3.0813043478260873</c:v>
                </c:pt>
                <c:pt idx="21">
                  <c:v>2.9415789473684213</c:v>
                </c:pt>
                <c:pt idx="22">
                  <c:v>2.9590909090909094</c:v>
                </c:pt>
                <c:pt idx="23">
                  <c:v>2.7963636363636368</c:v>
                </c:pt>
                <c:pt idx="24">
                  <c:v>2.8839999999999999</c:v>
                </c:pt>
                <c:pt idx="25">
                  <c:v>2.7952173913043481</c:v>
                </c:pt>
                <c:pt idx="26">
                  <c:v>2.7764999999999995</c:v>
                </c:pt>
                <c:pt idx="27">
                  <c:v>2.8780952380952383</c:v>
                </c:pt>
                <c:pt idx="28">
                  <c:v>2.8019047619047619</c:v>
                </c:pt>
                <c:pt idx="29">
                  <c:v>2.7679999999999998</c:v>
                </c:pt>
                <c:pt idx="30">
                  <c:v>2.8776190476190475</c:v>
                </c:pt>
                <c:pt idx="31">
                  <c:v>3.1310526315789478</c:v>
                </c:pt>
                <c:pt idx="32">
                  <c:v>3.0914285714285716</c:v>
                </c:pt>
                <c:pt idx="33">
                  <c:v>3.0719047619047624</c:v>
                </c:pt>
                <c:pt idx="34">
                  <c:v>3.1318181818181827</c:v>
                </c:pt>
                <c:pt idx="35">
                  <c:v>3.0500000000000007</c:v>
                </c:pt>
                <c:pt idx="36">
                  <c:v>3.0066666666666668</c:v>
                </c:pt>
                <c:pt idx="37">
                  <c:v>3.0417391304347832</c:v>
                </c:pt>
                <c:pt idx="38">
                  <c:v>3.1510526315789469</c:v>
                </c:pt>
                <c:pt idx="39">
                  <c:v>3.3395454545454553</c:v>
                </c:pt>
                <c:pt idx="40">
                  <c:v>3.3609999999999998</c:v>
                </c:pt>
                <c:pt idx="41">
                  <c:v>3.0957894736842104</c:v>
                </c:pt>
                <c:pt idx="42">
                  <c:v>3.0352380952380957</c:v>
                </c:pt>
                <c:pt idx="43">
                  <c:v>3.0236842105263158</c:v>
                </c:pt>
                <c:pt idx="44">
                  <c:v>2.9776190476190476</c:v>
                </c:pt>
                <c:pt idx="45">
                  <c:v>2.9404761904761907</c:v>
                </c:pt>
                <c:pt idx="46">
                  <c:v>2.8177272727272724</c:v>
                </c:pt>
                <c:pt idx="47">
                  <c:v>2.5745000000000009</c:v>
                </c:pt>
                <c:pt idx="48">
                  <c:v>2.5727272727272723</c:v>
                </c:pt>
                <c:pt idx="49">
                  <c:v>2.1190909090909091</c:v>
                </c:pt>
                <c:pt idx="50">
                  <c:v>2.1579999999999999</c:v>
                </c:pt>
                <c:pt idx="51">
                  <c:v>2.190454545454545</c:v>
                </c:pt>
                <c:pt idx="52">
                  <c:v>2.2805263157894733</c:v>
                </c:pt>
                <c:pt idx="53">
                  <c:v>2.2976190476190474</c:v>
                </c:pt>
                <c:pt idx="54">
                  <c:v>2.216190476190476</c:v>
                </c:pt>
                <c:pt idx="55">
                  <c:v>1.9705263157894735</c:v>
                </c:pt>
                <c:pt idx="56">
                  <c:v>1.4549999999999998</c:v>
                </c:pt>
                <c:pt idx="57">
                  <c:v>1.2652380952380953</c:v>
                </c:pt>
                <c:pt idx="58">
                  <c:v>1.3779999999999999</c:v>
                </c:pt>
                <c:pt idx="59">
                  <c:v>1.4936363636363632</c:v>
                </c:pt>
                <c:pt idx="60">
                  <c:v>1.3104545454545451</c:v>
                </c:pt>
                <c:pt idx="61">
                  <c:v>1.3580952380952382</c:v>
                </c:pt>
                <c:pt idx="62">
                  <c:v>1.4228571428571428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AA-4D4F-A45C-93AE38E61E96}"/>
            </c:ext>
          </c:extLst>
        </c:ser>
        <c:ser>
          <c:idx val="1"/>
          <c:order val="1"/>
          <c:tx>
            <c:strRef>
              <c:f>Data!$F$1</c:f>
              <c:strCache>
                <c:ptCount val="1"/>
                <c:pt idx="0">
                  <c:v>A-Rated Utility Bond</c:v>
                </c:pt>
              </c:strCache>
            </c:strRef>
          </c:tx>
          <c:cat>
            <c:numRef>
              <c:f>Data!$A$2:$A$64</c:f>
              <c:numCache>
                <c:formatCode>mmm\-yy</c:formatCode>
                <c:ptCount val="63"/>
                <c:pt idx="0">
                  <c:v>42186</c:v>
                </c:pt>
                <c:pt idx="1">
                  <c:v>42217</c:v>
                </c:pt>
                <c:pt idx="2">
                  <c:v>42248</c:v>
                </c:pt>
                <c:pt idx="3">
                  <c:v>42278</c:v>
                </c:pt>
                <c:pt idx="4">
                  <c:v>42309</c:v>
                </c:pt>
                <c:pt idx="5">
                  <c:v>42339</c:v>
                </c:pt>
                <c:pt idx="6">
                  <c:v>42370</c:v>
                </c:pt>
                <c:pt idx="7">
                  <c:v>42401</c:v>
                </c:pt>
                <c:pt idx="8">
                  <c:v>42430</c:v>
                </c:pt>
                <c:pt idx="9">
                  <c:v>42461</c:v>
                </c:pt>
                <c:pt idx="10">
                  <c:v>42491</c:v>
                </c:pt>
                <c:pt idx="11">
                  <c:v>42522</c:v>
                </c:pt>
                <c:pt idx="12">
                  <c:v>42552</c:v>
                </c:pt>
                <c:pt idx="13">
                  <c:v>42583</c:v>
                </c:pt>
                <c:pt idx="14">
                  <c:v>42614</c:v>
                </c:pt>
                <c:pt idx="15">
                  <c:v>42644</c:v>
                </c:pt>
                <c:pt idx="16">
                  <c:v>42675</c:v>
                </c:pt>
                <c:pt idx="17">
                  <c:v>42705</c:v>
                </c:pt>
                <c:pt idx="18">
                  <c:v>42736</c:v>
                </c:pt>
                <c:pt idx="19">
                  <c:v>42767</c:v>
                </c:pt>
                <c:pt idx="20">
                  <c:v>42795</c:v>
                </c:pt>
                <c:pt idx="21">
                  <c:v>42826</c:v>
                </c:pt>
                <c:pt idx="22">
                  <c:v>42856</c:v>
                </c:pt>
                <c:pt idx="23">
                  <c:v>42887</c:v>
                </c:pt>
                <c:pt idx="24">
                  <c:v>42917</c:v>
                </c:pt>
                <c:pt idx="25">
                  <c:v>42948</c:v>
                </c:pt>
                <c:pt idx="26">
                  <c:v>42979</c:v>
                </c:pt>
                <c:pt idx="27">
                  <c:v>43009</c:v>
                </c:pt>
                <c:pt idx="28">
                  <c:v>43040</c:v>
                </c:pt>
                <c:pt idx="29">
                  <c:v>43070</c:v>
                </c:pt>
                <c:pt idx="30">
                  <c:v>43101</c:v>
                </c:pt>
                <c:pt idx="31">
                  <c:v>43132</c:v>
                </c:pt>
                <c:pt idx="32">
                  <c:v>43160</c:v>
                </c:pt>
                <c:pt idx="33">
                  <c:v>43191</c:v>
                </c:pt>
                <c:pt idx="34">
                  <c:v>43221</c:v>
                </c:pt>
                <c:pt idx="35">
                  <c:v>43252</c:v>
                </c:pt>
                <c:pt idx="36">
                  <c:v>43282</c:v>
                </c:pt>
                <c:pt idx="37">
                  <c:v>43313</c:v>
                </c:pt>
                <c:pt idx="38">
                  <c:v>43344</c:v>
                </c:pt>
                <c:pt idx="39">
                  <c:v>43374</c:v>
                </c:pt>
                <c:pt idx="40">
                  <c:v>43405</c:v>
                </c:pt>
                <c:pt idx="41">
                  <c:v>43435</c:v>
                </c:pt>
                <c:pt idx="42">
                  <c:v>43466</c:v>
                </c:pt>
                <c:pt idx="43">
                  <c:v>43497</c:v>
                </c:pt>
                <c:pt idx="44">
                  <c:v>43525</c:v>
                </c:pt>
                <c:pt idx="45">
                  <c:v>43556</c:v>
                </c:pt>
                <c:pt idx="46">
                  <c:v>43586</c:v>
                </c:pt>
                <c:pt idx="47">
                  <c:v>43617</c:v>
                </c:pt>
                <c:pt idx="48">
                  <c:v>43647</c:v>
                </c:pt>
                <c:pt idx="49">
                  <c:v>43678</c:v>
                </c:pt>
                <c:pt idx="50">
                  <c:v>43709</c:v>
                </c:pt>
                <c:pt idx="51">
                  <c:v>43739</c:v>
                </c:pt>
                <c:pt idx="52">
                  <c:v>43770</c:v>
                </c:pt>
                <c:pt idx="53">
                  <c:v>43800</c:v>
                </c:pt>
                <c:pt idx="54">
                  <c:v>43831</c:v>
                </c:pt>
                <c:pt idx="55">
                  <c:v>43862</c:v>
                </c:pt>
                <c:pt idx="56">
                  <c:v>43891</c:v>
                </c:pt>
                <c:pt idx="57">
                  <c:v>43922</c:v>
                </c:pt>
                <c:pt idx="58">
                  <c:v>43952</c:v>
                </c:pt>
                <c:pt idx="59">
                  <c:v>43983</c:v>
                </c:pt>
                <c:pt idx="60">
                  <c:v>44013</c:v>
                </c:pt>
                <c:pt idx="61">
                  <c:v>44044</c:v>
                </c:pt>
                <c:pt idx="62">
                  <c:v>44075</c:v>
                </c:pt>
              </c:numCache>
            </c:numRef>
          </c:cat>
          <c:val>
            <c:numRef>
              <c:f>Data!$F$2:$F$64</c:f>
              <c:numCache>
                <c:formatCode>0.00</c:formatCode>
                <c:ptCount val="63"/>
                <c:pt idx="0">
                  <c:v>4.3919047619047618</c:v>
                </c:pt>
                <c:pt idx="1">
                  <c:v>4.2476190476190476</c:v>
                </c:pt>
                <c:pt idx="2">
                  <c:v>4.3869999999999996</c:v>
                </c:pt>
                <c:pt idx="3">
                  <c:v>4.2919047619047612</c:v>
                </c:pt>
                <c:pt idx="4">
                  <c:v>4.4049999999999994</c:v>
                </c:pt>
                <c:pt idx="5">
                  <c:v>4.3536363636363644</c:v>
                </c:pt>
                <c:pt idx="6">
                  <c:v>4.2689473684210526</c:v>
                </c:pt>
                <c:pt idx="7">
                  <c:v>4.1085000000000003</c:v>
                </c:pt>
                <c:pt idx="8">
                  <c:v>4.1577272727272732</c:v>
                </c:pt>
                <c:pt idx="9">
                  <c:v>3.9980952380952375</c:v>
                </c:pt>
                <c:pt idx="10">
                  <c:v>3.9265000000000003</c:v>
                </c:pt>
                <c:pt idx="11">
                  <c:v>3.7695238095238088</c:v>
                </c:pt>
                <c:pt idx="12">
                  <c:v>3.573</c:v>
                </c:pt>
                <c:pt idx="13">
                  <c:v>3.5852173913043477</c:v>
                </c:pt>
                <c:pt idx="14">
                  <c:v>3.6590476190476187</c:v>
                </c:pt>
                <c:pt idx="15">
                  <c:v>3.7734999999999999</c:v>
                </c:pt>
                <c:pt idx="16">
                  <c:v>4.0694736842105259</c:v>
                </c:pt>
                <c:pt idx="17">
                  <c:v>4.2728571428571431</c:v>
                </c:pt>
                <c:pt idx="18">
                  <c:v>4.1400000000000006</c:v>
                </c:pt>
                <c:pt idx="19">
                  <c:v>4.1757894736842092</c:v>
                </c:pt>
                <c:pt idx="20">
                  <c:v>4.2282608695652169</c:v>
                </c:pt>
                <c:pt idx="21">
                  <c:v>4.1184210526315779</c:v>
                </c:pt>
                <c:pt idx="22">
                  <c:v>4.1227272727272712</c:v>
                </c:pt>
                <c:pt idx="23">
                  <c:v>3.9413636363636351</c:v>
                </c:pt>
                <c:pt idx="24">
                  <c:v>3.9945000000000008</c:v>
                </c:pt>
                <c:pt idx="25">
                  <c:v>3.8621739130434785</c:v>
                </c:pt>
                <c:pt idx="26">
                  <c:v>3.8650000000000002</c:v>
                </c:pt>
                <c:pt idx="27">
                  <c:v>3.9099999999999997</c:v>
                </c:pt>
                <c:pt idx="28">
                  <c:v>3.8304999999999998</c:v>
                </c:pt>
                <c:pt idx="29">
                  <c:v>3.7963157894736836</c:v>
                </c:pt>
                <c:pt idx="30">
                  <c:v>3.8604761904761906</c:v>
                </c:pt>
                <c:pt idx="31">
                  <c:v>4.0863157894736846</c:v>
                </c:pt>
                <c:pt idx="32">
                  <c:v>4.1314285714285708</c:v>
                </c:pt>
                <c:pt idx="33">
                  <c:v>4.166666666666667</c:v>
                </c:pt>
                <c:pt idx="34">
                  <c:v>4.2786363636363633</c:v>
                </c:pt>
                <c:pt idx="35">
                  <c:v>4.2749999999999995</c:v>
                </c:pt>
                <c:pt idx="36">
                  <c:v>4.2728571428571431</c:v>
                </c:pt>
                <c:pt idx="37">
                  <c:v>4.2595652173913043</c:v>
                </c:pt>
                <c:pt idx="38">
                  <c:v>4.3226315789473677</c:v>
                </c:pt>
                <c:pt idx="39">
                  <c:v>4.4530434782608683</c:v>
                </c:pt>
                <c:pt idx="40">
                  <c:v>4.5235000000000003</c:v>
                </c:pt>
                <c:pt idx="41">
                  <c:v>4.3726315789473693</c:v>
                </c:pt>
                <c:pt idx="42">
                  <c:v>4.3504761904761899</c:v>
                </c:pt>
                <c:pt idx="43">
                  <c:v>4.2478947368421052</c:v>
                </c:pt>
                <c:pt idx="44">
                  <c:v>4.1609523809523816</c:v>
                </c:pt>
                <c:pt idx="45">
                  <c:v>4.0809523809523798</c:v>
                </c:pt>
                <c:pt idx="46">
                  <c:v>3.9809090909090914</c:v>
                </c:pt>
                <c:pt idx="47">
                  <c:v>3.8184999999999998</c:v>
                </c:pt>
                <c:pt idx="48">
                  <c:v>3.6940909090909089</c:v>
                </c:pt>
                <c:pt idx="49">
                  <c:v>3.2918181818181824</c:v>
                </c:pt>
                <c:pt idx="50">
                  <c:v>3.3729999999999998</c:v>
                </c:pt>
                <c:pt idx="51">
                  <c:v>3.3849999999999998</c:v>
                </c:pt>
                <c:pt idx="52">
                  <c:v>3.4252631578947366</c:v>
                </c:pt>
                <c:pt idx="53">
                  <c:v>3.4000000000000008</c:v>
                </c:pt>
                <c:pt idx="54">
                  <c:v>3.288095238095238</c:v>
                </c:pt>
                <c:pt idx="55">
                  <c:v>3.1115789473684208</c:v>
                </c:pt>
                <c:pt idx="56">
                  <c:v>3.5022727272727274</c:v>
                </c:pt>
                <c:pt idx="57">
                  <c:v>3.186666666666667</c:v>
                </c:pt>
                <c:pt idx="58">
                  <c:v>3.1407500000000006</c:v>
                </c:pt>
                <c:pt idx="59">
                  <c:v>3.0668181818181814</c:v>
                </c:pt>
                <c:pt idx="60">
                  <c:v>2.7429545454545452</c:v>
                </c:pt>
                <c:pt idx="61">
                  <c:v>2.738</c:v>
                </c:pt>
                <c:pt idx="62">
                  <c:v>2.8419047619047615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AA-4D4F-A45C-93AE38E61E96}"/>
            </c:ext>
          </c:extLst>
        </c:ser>
        <c:ser>
          <c:idx val="2"/>
          <c:order val="2"/>
          <c:tx>
            <c:strRef>
              <c:f>Data!$D$1</c:f>
              <c:strCache>
                <c:ptCount val="1"/>
                <c:pt idx="0">
                  <c:v>Target Federal Funds Rate Range Midpoint</c:v>
                </c:pt>
              </c:strCache>
            </c:strRef>
          </c:tx>
          <c:cat>
            <c:numRef>
              <c:f>Data!$A$2:$A$64</c:f>
              <c:numCache>
                <c:formatCode>mmm\-yy</c:formatCode>
                <c:ptCount val="63"/>
                <c:pt idx="0">
                  <c:v>42186</c:v>
                </c:pt>
                <c:pt idx="1">
                  <c:v>42217</c:v>
                </c:pt>
                <c:pt idx="2">
                  <c:v>42248</c:v>
                </c:pt>
                <c:pt idx="3">
                  <c:v>42278</c:v>
                </c:pt>
                <c:pt idx="4">
                  <c:v>42309</c:v>
                </c:pt>
                <c:pt idx="5">
                  <c:v>42339</c:v>
                </c:pt>
                <c:pt idx="6">
                  <c:v>42370</c:v>
                </c:pt>
                <c:pt idx="7">
                  <c:v>42401</c:v>
                </c:pt>
                <c:pt idx="8">
                  <c:v>42430</c:v>
                </c:pt>
                <c:pt idx="9">
                  <c:v>42461</c:v>
                </c:pt>
                <c:pt idx="10">
                  <c:v>42491</c:v>
                </c:pt>
                <c:pt idx="11">
                  <c:v>42522</c:v>
                </c:pt>
                <c:pt idx="12">
                  <c:v>42552</c:v>
                </c:pt>
                <c:pt idx="13">
                  <c:v>42583</c:v>
                </c:pt>
                <c:pt idx="14">
                  <c:v>42614</c:v>
                </c:pt>
                <c:pt idx="15">
                  <c:v>42644</c:v>
                </c:pt>
                <c:pt idx="16">
                  <c:v>42675</c:v>
                </c:pt>
                <c:pt idx="17">
                  <c:v>42705</c:v>
                </c:pt>
                <c:pt idx="18">
                  <c:v>42736</c:v>
                </c:pt>
                <c:pt idx="19">
                  <c:v>42767</c:v>
                </c:pt>
                <c:pt idx="20">
                  <c:v>42795</c:v>
                </c:pt>
                <c:pt idx="21">
                  <c:v>42826</c:v>
                </c:pt>
                <c:pt idx="22">
                  <c:v>42856</c:v>
                </c:pt>
                <c:pt idx="23">
                  <c:v>42887</c:v>
                </c:pt>
                <c:pt idx="24">
                  <c:v>42917</c:v>
                </c:pt>
                <c:pt idx="25">
                  <c:v>42948</c:v>
                </c:pt>
                <c:pt idx="26">
                  <c:v>42979</c:v>
                </c:pt>
                <c:pt idx="27">
                  <c:v>43009</c:v>
                </c:pt>
                <c:pt idx="28">
                  <c:v>43040</c:v>
                </c:pt>
                <c:pt idx="29">
                  <c:v>43070</c:v>
                </c:pt>
                <c:pt idx="30">
                  <c:v>43101</c:v>
                </c:pt>
                <c:pt idx="31">
                  <c:v>43132</c:v>
                </c:pt>
                <c:pt idx="32">
                  <c:v>43160</c:v>
                </c:pt>
                <c:pt idx="33">
                  <c:v>43191</c:v>
                </c:pt>
                <c:pt idx="34">
                  <c:v>43221</c:v>
                </c:pt>
                <c:pt idx="35">
                  <c:v>43252</c:v>
                </c:pt>
                <c:pt idx="36">
                  <c:v>43282</c:v>
                </c:pt>
                <c:pt idx="37">
                  <c:v>43313</c:v>
                </c:pt>
                <c:pt idx="38">
                  <c:v>43344</c:v>
                </c:pt>
                <c:pt idx="39">
                  <c:v>43374</c:v>
                </c:pt>
                <c:pt idx="40">
                  <c:v>43405</c:v>
                </c:pt>
                <c:pt idx="41">
                  <c:v>43435</c:v>
                </c:pt>
                <c:pt idx="42">
                  <c:v>43466</c:v>
                </c:pt>
                <c:pt idx="43">
                  <c:v>43497</c:v>
                </c:pt>
                <c:pt idx="44">
                  <c:v>43525</c:v>
                </c:pt>
                <c:pt idx="45">
                  <c:v>43556</c:v>
                </c:pt>
                <c:pt idx="46">
                  <c:v>43586</c:v>
                </c:pt>
                <c:pt idx="47">
                  <c:v>43617</c:v>
                </c:pt>
                <c:pt idx="48">
                  <c:v>43647</c:v>
                </c:pt>
                <c:pt idx="49">
                  <c:v>43678</c:v>
                </c:pt>
                <c:pt idx="50">
                  <c:v>43709</c:v>
                </c:pt>
                <c:pt idx="51">
                  <c:v>43739</c:v>
                </c:pt>
                <c:pt idx="52">
                  <c:v>43770</c:v>
                </c:pt>
                <c:pt idx="53">
                  <c:v>43800</c:v>
                </c:pt>
                <c:pt idx="54">
                  <c:v>43831</c:v>
                </c:pt>
                <c:pt idx="55">
                  <c:v>43862</c:v>
                </c:pt>
                <c:pt idx="56">
                  <c:v>43891</c:v>
                </c:pt>
                <c:pt idx="57">
                  <c:v>43922</c:v>
                </c:pt>
                <c:pt idx="58">
                  <c:v>43952</c:v>
                </c:pt>
                <c:pt idx="59">
                  <c:v>43983</c:v>
                </c:pt>
                <c:pt idx="60">
                  <c:v>44013</c:v>
                </c:pt>
                <c:pt idx="61">
                  <c:v>44044</c:v>
                </c:pt>
                <c:pt idx="62">
                  <c:v>44075</c:v>
                </c:pt>
              </c:numCache>
            </c:numRef>
          </c:cat>
          <c:val>
            <c:numRef>
              <c:f>Data!$D$2:$D$64</c:f>
              <c:numCache>
                <c:formatCode>0.000</c:formatCode>
                <c:ptCount val="63"/>
                <c:pt idx="0">
                  <c:v>0.125</c:v>
                </c:pt>
                <c:pt idx="1">
                  <c:v>0.125</c:v>
                </c:pt>
                <c:pt idx="2">
                  <c:v>0.125</c:v>
                </c:pt>
                <c:pt idx="3">
                  <c:v>0.125</c:v>
                </c:pt>
                <c:pt idx="4">
                  <c:v>0.125</c:v>
                </c:pt>
                <c:pt idx="5">
                  <c:v>0.375</c:v>
                </c:pt>
                <c:pt idx="6">
                  <c:v>0.375</c:v>
                </c:pt>
                <c:pt idx="7">
                  <c:v>0.375</c:v>
                </c:pt>
                <c:pt idx="8">
                  <c:v>0.375</c:v>
                </c:pt>
                <c:pt idx="9">
                  <c:v>0.375</c:v>
                </c:pt>
                <c:pt idx="10">
                  <c:v>0.375</c:v>
                </c:pt>
                <c:pt idx="11">
                  <c:v>0.375</c:v>
                </c:pt>
                <c:pt idx="12">
                  <c:v>0.375</c:v>
                </c:pt>
                <c:pt idx="13">
                  <c:v>0.375</c:v>
                </c:pt>
                <c:pt idx="14">
                  <c:v>0.375</c:v>
                </c:pt>
                <c:pt idx="15">
                  <c:v>0.375</c:v>
                </c:pt>
                <c:pt idx="16">
                  <c:v>0.375</c:v>
                </c:pt>
                <c:pt idx="17">
                  <c:v>0.625</c:v>
                </c:pt>
                <c:pt idx="18">
                  <c:v>0.625</c:v>
                </c:pt>
                <c:pt idx="19">
                  <c:v>0.625</c:v>
                </c:pt>
                <c:pt idx="20">
                  <c:v>0.875</c:v>
                </c:pt>
                <c:pt idx="21">
                  <c:v>0.875</c:v>
                </c:pt>
                <c:pt idx="22">
                  <c:v>0.875</c:v>
                </c:pt>
                <c:pt idx="23">
                  <c:v>1.125</c:v>
                </c:pt>
                <c:pt idx="24">
                  <c:v>1.125</c:v>
                </c:pt>
                <c:pt idx="25">
                  <c:v>1.125</c:v>
                </c:pt>
                <c:pt idx="26">
                  <c:v>1.125</c:v>
                </c:pt>
                <c:pt idx="27">
                  <c:v>1.125</c:v>
                </c:pt>
                <c:pt idx="28">
                  <c:v>1.125</c:v>
                </c:pt>
                <c:pt idx="29">
                  <c:v>1.375</c:v>
                </c:pt>
                <c:pt idx="30">
                  <c:v>1.375</c:v>
                </c:pt>
                <c:pt idx="31">
                  <c:v>1.375</c:v>
                </c:pt>
                <c:pt idx="32">
                  <c:v>1.625</c:v>
                </c:pt>
                <c:pt idx="33">
                  <c:v>1.625</c:v>
                </c:pt>
                <c:pt idx="34">
                  <c:v>1.625</c:v>
                </c:pt>
                <c:pt idx="35">
                  <c:v>1.875</c:v>
                </c:pt>
                <c:pt idx="36">
                  <c:v>1.875</c:v>
                </c:pt>
                <c:pt idx="37">
                  <c:v>1.875</c:v>
                </c:pt>
                <c:pt idx="38">
                  <c:v>2.125</c:v>
                </c:pt>
                <c:pt idx="39">
                  <c:v>2.125</c:v>
                </c:pt>
                <c:pt idx="40">
                  <c:v>2.125</c:v>
                </c:pt>
                <c:pt idx="41" formatCode="General">
                  <c:v>2.375</c:v>
                </c:pt>
                <c:pt idx="42" formatCode="General">
                  <c:v>2.375</c:v>
                </c:pt>
                <c:pt idx="43" formatCode="General">
                  <c:v>2.375</c:v>
                </c:pt>
                <c:pt idx="44" formatCode="General">
                  <c:v>2.375</c:v>
                </c:pt>
                <c:pt idx="45" formatCode="General">
                  <c:v>2.375</c:v>
                </c:pt>
                <c:pt idx="46" formatCode="General">
                  <c:v>2.375</c:v>
                </c:pt>
                <c:pt idx="47" formatCode="General">
                  <c:v>2.375</c:v>
                </c:pt>
                <c:pt idx="48" formatCode="General">
                  <c:v>2.375</c:v>
                </c:pt>
                <c:pt idx="49" formatCode="General">
                  <c:v>2.125</c:v>
                </c:pt>
                <c:pt idx="50" formatCode="General">
                  <c:v>1.875</c:v>
                </c:pt>
                <c:pt idx="51">
                  <c:v>1.625</c:v>
                </c:pt>
                <c:pt idx="52">
                  <c:v>1.625</c:v>
                </c:pt>
                <c:pt idx="53">
                  <c:v>1.625</c:v>
                </c:pt>
                <c:pt idx="54">
                  <c:v>1.625</c:v>
                </c:pt>
                <c:pt idx="55">
                  <c:v>1.625</c:v>
                </c:pt>
                <c:pt idx="56">
                  <c:v>0.125</c:v>
                </c:pt>
                <c:pt idx="57">
                  <c:v>0.125</c:v>
                </c:pt>
                <c:pt idx="58">
                  <c:v>0.125</c:v>
                </c:pt>
                <c:pt idx="59">
                  <c:v>0.125</c:v>
                </c:pt>
                <c:pt idx="60">
                  <c:v>0.125</c:v>
                </c:pt>
                <c:pt idx="61">
                  <c:v>0.125</c:v>
                </c:pt>
                <c:pt idx="62">
                  <c:v>0.125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AA-4D4F-A45C-93AE38E61E96}"/>
            </c:ext>
          </c:extLst>
        </c:ser>
        <c:ser>
          <c:idx val="3"/>
          <c:order val="3"/>
          <c:tx>
            <c:strRef>
              <c:f>Data!$G$1</c:f>
              <c:strCache>
                <c:ptCount val="1"/>
                <c:pt idx="0">
                  <c:v>Spread</c:v>
                </c:pt>
              </c:strCache>
            </c:strRef>
          </c:tx>
          <c:marker>
            <c:symbol val="circle"/>
            <c:size val="7"/>
          </c:marker>
          <c:cat>
            <c:numRef>
              <c:f>Data!$A$2:$A$64</c:f>
              <c:numCache>
                <c:formatCode>mmm\-yy</c:formatCode>
                <c:ptCount val="63"/>
                <c:pt idx="0">
                  <c:v>42186</c:v>
                </c:pt>
                <c:pt idx="1">
                  <c:v>42217</c:v>
                </c:pt>
                <c:pt idx="2">
                  <c:v>42248</c:v>
                </c:pt>
                <c:pt idx="3">
                  <c:v>42278</c:v>
                </c:pt>
                <c:pt idx="4">
                  <c:v>42309</c:v>
                </c:pt>
                <c:pt idx="5">
                  <c:v>42339</c:v>
                </c:pt>
                <c:pt idx="6">
                  <c:v>42370</c:v>
                </c:pt>
                <c:pt idx="7">
                  <c:v>42401</c:v>
                </c:pt>
                <c:pt idx="8">
                  <c:v>42430</c:v>
                </c:pt>
                <c:pt idx="9">
                  <c:v>42461</c:v>
                </c:pt>
                <c:pt idx="10">
                  <c:v>42491</c:v>
                </c:pt>
                <c:pt idx="11">
                  <c:v>42522</c:v>
                </c:pt>
                <c:pt idx="12">
                  <c:v>42552</c:v>
                </c:pt>
                <c:pt idx="13">
                  <c:v>42583</c:v>
                </c:pt>
                <c:pt idx="14">
                  <c:v>42614</c:v>
                </c:pt>
                <c:pt idx="15">
                  <c:v>42644</c:v>
                </c:pt>
                <c:pt idx="16">
                  <c:v>42675</c:v>
                </c:pt>
                <c:pt idx="17">
                  <c:v>42705</c:v>
                </c:pt>
                <c:pt idx="18">
                  <c:v>42736</c:v>
                </c:pt>
                <c:pt idx="19">
                  <c:v>42767</c:v>
                </c:pt>
                <c:pt idx="20">
                  <c:v>42795</c:v>
                </c:pt>
                <c:pt idx="21">
                  <c:v>42826</c:v>
                </c:pt>
                <c:pt idx="22">
                  <c:v>42856</c:v>
                </c:pt>
                <c:pt idx="23">
                  <c:v>42887</c:v>
                </c:pt>
                <c:pt idx="24">
                  <c:v>42917</c:v>
                </c:pt>
                <c:pt idx="25">
                  <c:v>42948</c:v>
                </c:pt>
                <c:pt idx="26">
                  <c:v>42979</c:v>
                </c:pt>
                <c:pt idx="27">
                  <c:v>43009</c:v>
                </c:pt>
                <c:pt idx="28">
                  <c:v>43040</c:v>
                </c:pt>
                <c:pt idx="29">
                  <c:v>43070</c:v>
                </c:pt>
                <c:pt idx="30">
                  <c:v>43101</c:v>
                </c:pt>
                <c:pt idx="31">
                  <c:v>43132</c:v>
                </c:pt>
                <c:pt idx="32">
                  <c:v>43160</c:v>
                </c:pt>
                <c:pt idx="33">
                  <c:v>43191</c:v>
                </c:pt>
                <c:pt idx="34">
                  <c:v>43221</c:v>
                </c:pt>
                <c:pt idx="35">
                  <c:v>43252</c:v>
                </c:pt>
                <c:pt idx="36">
                  <c:v>43282</c:v>
                </c:pt>
                <c:pt idx="37">
                  <c:v>43313</c:v>
                </c:pt>
                <c:pt idx="38">
                  <c:v>43344</c:v>
                </c:pt>
                <c:pt idx="39">
                  <c:v>43374</c:v>
                </c:pt>
                <c:pt idx="40">
                  <c:v>43405</c:v>
                </c:pt>
                <c:pt idx="41">
                  <c:v>43435</c:v>
                </c:pt>
                <c:pt idx="42">
                  <c:v>43466</c:v>
                </c:pt>
                <c:pt idx="43">
                  <c:v>43497</c:v>
                </c:pt>
                <c:pt idx="44">
                  <c:v>43525</c:v>
                </c:pt>
                <c:pt idx="45">
                  <c:v>43556</c:v>
                </c:pt>
                <c:pt idx="46">
                  <c:v>43586</c:v>
                </c:pt>
                <c:pt idx="47">
                  <c:v>43617</c:v>
                </c:pt>
                <c:pt idx="48">
                  <c:v>43647</c:v>
                </c:pt>
                <c:pt idx="49">
                  <c:v>43678</c:v>
                </c:pt>
                <c:pt idx="50">
                  <c:v>43709</c:v>
                </c:pt>
                <c:pt idx="51">
                  <c:v>43739</c:v>
                </c:pt>
                <c:pt idx="52">
                  <c:v>43770</c:v>
                </c:pt>
                <c:pt idx="53">
                  <c:v>43800</c:v>
                </c:pt>
                <c:pt idx="54">
                  <c:v>43831</c:v>
                </c:pt>
                <c:pt idx="55">
                  <c:v>43862</c:v>
                </c:pt>
                <c:pt idx="56">
                  <c:v>43891</c:v>
                </c:pt>
                <c:pt idx="57">
                  <c:v>43922</c:v>
                </c:pt>
                <c:pt idx="58">
                  <c:v>43952</c:v>
                </c:pt>
                <c:pt idx="59">
                  <c:v>43983</c:v>
                </c:pt>
                <c:pt idx="60">
                  <c:v>44013</c:v>
                </c:pt>
                <c:pt idx="61">
                  <c:v>44044</c:v>
                </c:pt>
                <c:pt idx="62">
                  <c:v>44075</c:v>
                </c:pt>
              </c:numCache>
            </c:numRef>
          </c:cat>
          <c:val>
            <c:numRef>
              <c:f>Data!$G$2:$G$64</c:f>
              <c:numCache>
                <c:formatCode>0.00</c:formatCode>
                <c:ptCount val="63"/>
                <c:pt idx="0">
                  <c:v>1.3255411255411258</c:v>
                </c:pt>
                <c:pt idx="1">
                  <c:v>1.3919047619047622</c:v>
                </c:pt>
                <c:pt idx="2">
                  <c:v>1.4341428571428563</c:v>
                </c:pt>
                <c:pt idx="3">
                  <c:v>1.4038095238095236</c:v>
                </c:pt>
                <c:pt idx="4">
                  <c:v>1.3749999999999996</c:v>
                </c:pt>
                <c:pt idx="5">
                  <c:v>1.3836363636363642</c:v>
                </c:pt>
                <c:pt idx="6">
                  <c:v>1.4105263157894741</c:v>
                </c:pt>
                <c:pt idx="7">
                  <c:v>1.4855</c:v>
                </c:pt>
                <c:pt idx="8">
                  <c:v>1.4731818181818186</c:v>
                </c:pt>
                <c:pt idx="9">
                  <c:v>1.374761904761904</c:v>
                </c:pt>
                <c:pt idx="10">
                  <c:v>1.2988809523809524</c:v>
                </c:pt>
                <c:pt idx="11">
                  <c:v>1.3172510822510817</c:v>
                </c:pt>
                <c:pt idx="12">
                  <c:v>1.3460000000000001</c:v>
                </c:pt>
                <c:pt idx="13">
                  <c:v>1.3234782608695648</c:v>
                </c:pt>
                <c:pt idx="14">
                  <c:v>1.3085714285714278</c:v>
                </c:pt>
                <c:pt idx="15">
                  <c:v>1.2730000000000001</c:v>
                </c:pt>
                <c:pt idx="16">
                  <c:v>1.2074736842105254</c:v>
                </c:pt>
                <c:pt idx="17">
                  <c:v>1.1595238095238107</c:v>
                </c:pt>
                <c:pt idx="18">
                  <c:v>1.1210000000000009</c:v>
                </c:pt>
                <c:pt idx="19">
                  <c:v>1.1436842105263145</c:v>
                </c:pt>
                <c:pt idx="20">
                  <c:v>1.1469565217391295</c:v>
                </c:pt>
                <c:pt idx="21">
                  <c:v>1.1768421052631566</c:v>
                </c:pt>
                <c:pt idx="22">
                  <c:v>1.1636363636363618</c:v>
                </c:pt>
                <c:pt idx="23">
                  <c:v>1.1449999999999982</c:v>
                </c:pt>
                <c:pt idx="24">
                  <c:v>1.1105000000000009</c:v>
                </c:pt>
                <c:pt idx="25">
                  <c:v>1.0669565217391304</c:v>
                </c:pt>
                <c:pt idx="26">
                  <c:v>1.0885000000000007</c:v>
                </c:pt>
                <c:pt idx="27">
                  <c:v>1.0319047619047614</c:v>
                </c:pt>
                <c:pt idx="28">
                  <c:v>1.0285952380952379</c:v>
                </c:pt>
                <c:pt idx="29">
                  <c:v>1.0283157894736839</c:v>
                </c:pt>
                <c:pt idx="30">
                  <c:v>0.9828571428571431</c:v>
                </c:pt>
                <c:pt idx="31">
                  <c:v>0.95526315789473681</c:v>
                </c:pt>
                <c:pt idx="32">
                  <c:v>1.0399999999999991</c:v>
                </c:pt>
                <c:pt idx="33">
                  <c:v>1.0947619047619046</c:v>
                </c:pt>
                <c:pt idx="34">
                  <c:v>1.1468181818181806</c:v>
                </c:pt>
                <c:pt idx="35">
                  <c:v>1.2249999999999988</c:v>
                </c:pt>
                <c:pt idx="36">
                  <c:v>1.2661904761904763</c:v>
                </c:pt>
                <c:pt idx="37">
                  <c:v>1.2178260869565212</c:v>
                </c:pt>
                <c:pt idx="38">
                  <c:v>1.1715789473684208</c:v>
                </c:pt>
                <c:pt idx="39">
                  <c:v>1.1134980237154131</c:v>
                </c:pt>
                <c:pt idx="40">
                  <c:v>1.1625000000000005</c:v>
                </c:pt>
                <c:pt idx="41">
                  <c:v>1.2768421052631589</c:v>
                </c:pt>
                <c:pt idx="42">
                  <c:v>1.3152380952380942</c:v>
                </c:pt>
                <c:pt idx="43">
                  <c:v>1.2242105263157894</c:v>
                </c:pt>
                <c:pt idx="44">
                  <c:v>1.183333333333334</c:v>
                </c:pt>
                <c:pt idx="45">
                  <c:v>1.1404761904761891</c:v>
                </c:pt>
                <c:pt idx="46">
                  <c:v>1.163181818181819</c:v>
                </c:pt>
                <c:pt idx="47">
                  <c:v>1.2439999999999989</c:v>
                </c:pt>
                <c:pt idx="48">
                  <c:v>1.1213636363636366</c:v>
                </c:pt>
                <c:pt idx="49">
                  <c:v>1.1727272727272733</c:v>
                </c:pt>
                <c:pt idx="50">
                  <c:v>1.2149999999999999</c:v>
                </c:pt>
                <c:pt idx="51">
                  <c:v>1.1945454545454548</c:v>
                </c:pt>
                <c:pt idx="52">
                  <c:v>1.1447368421052633</c:v>
                </c:pt>
                <c:pt idx="53">
                  <c:v>1.1023809523809533</c:v>
                </c:pt>
                <c:pt idx="54">
                  <c:v>1.0719047619047619</c:v>
                </c:pt>
                <c:pt idx="55">
                  <c:v>1.1410526315789473</c:v>
                </c:pt>
                <c:pt idx="56">
                  <c:v>2.0472727272727278</c:v>
                </c:pt>
                <c:pt idx="57">
                  <c:v>1.9214285714285717</c:v>
                </c:pt>
                <c:pt idx="58">
                  <c:v>1.7627500000000007</c:v>
                </c:pt>
                <c:pt idx="59">
                  <c:v>1.5731818181818182</c:v>
                </c:pt>
                <c:pt idx="60">
                  <c:v>1.4325000000000001</c:v>
                </c:pt>
                <c:pt idx="61">
                  <c:v>1.3799047619047617</c:v>
                </c:pt>
                <c:pt idx="62">
                  <c:v>1.4190476190476187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AA-4D4F-A45C-93AE38E61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984000"/>
        <c:axId val="255985536"/>
      </c:lineChart>
      <c:dateAx>
        <c:axId val="2559840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2160000" vert="horz"/>
          <a:lstStyle/>
          <a:p>
            <a:pPr>
              <a:defRPr sz="1000"/>
            </a:pPr>
            <a:endParaRPr lang="en-US"/>
          </a:p>
        </c:txPr>
        <c:crossAx val="255985536"/>
        <c:crosses val="autoZero"/>
        <c:auto val="1"/>
        <c:lblOffset val="100"/>
        <c:baseTimeUnit val="months"/>
        <c:majorUnit val="2"/>
        <c:majorTimeUnit val="months"/>
      </c:dateAx>
      <c:valAx>
        <c:axId val="2559855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>
                    <a:latin typeface="Arial" pitchFamily="34" charset="0"/>
                    <a:cs typeface="Arial" pitchFamily="34" charset="0"/>
                  </a:defRPr>
                </a:pPr>
                <a:r>
                  <a:rPr lang="en-US" sz="1100">
                    <a:latin typeface="Arial" pitchFamily="34" charset="0"/>
                    <a:cs typeface="Arial" pitchFamily="34" charset="0"/>
                  </a:rPr>
                  <a:t>Yield (%)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55984000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89" l="0.70000000000000062" r="0.70000000000000062" t="1" header="0.55000000000000004" footer="0.51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2</xdr:col>
      <xdr:colOff>276434</xdr:colOff>
      <xdr:row>14</xdr:row>
      <xdr:rowOff>66775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5B87AE2-7B0A-49EF-ACB3-3F3C929A40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0"/>
          <a:ext cx="1495634" cy="7144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142875" y="1193800"/>
    <xdr:ext cx="9667875" cy="4206875"/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0.66049</cdr:x>
      <cdr:y>0.12296</cdr:y>
    </cdr:from>
    <cdr:to>
      <cdr:x>0.71865</cdr:x>
      <cdr:y>0.16929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26206" y="773206"/>
          <a:ext cx="504265" cy="2913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0.62946</cdr:x>
      <cdr:y>0.13899</cdr:y>
    </cdr:from>
    <cdr:to>
      <cdr:x>0.66824</cdr:x>
      <cdr:y>0.19245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5457265" y="874059"/>
          <a:ext cx="336176" cy="3361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0.42899</cdr:x>
      <cdr:y>0.04172</cdr:y>
    </cdr:from>
    <cdr:to>
      <cdr:x>0.64082</cdr:x>
      <cdr:y>0.10163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147423" y="175510"/>
          <a:ext cx="2047946" cy="25203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19050">
          <a:solidFill>
            <a:schemeClr val="tx1"/>
          </a:solidFill>
        </a:ln>
      </cdr:spPr>
      <cdr:txBody>
        <a:bodyPr xmlns:a="http://schemas.openxmlformats.org/drawingml/2006/main" vertOverflow="clip" wrap="none" rtlCol="0">
          <a:spAutoFit/>
        </a:bodyPr>
        <a:lstStyle xmlns:a="http://schemas.openxmlformats.org/drawingml/2006/main"/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A-Rated Utility Bond</a:t>
          </a:r>
        </a:p>
      </cdr:txBody>
    </cdr:sp>
  </cdr:relSizeAnchor>
  <cdr:relSizeAnchor xmlns:cdr="http://schemas.openxmlformats.org/drawingml/2006/chartDrawing">
    <cdr:from>
      <cdr:x>0.52729</cdr:x>
      <cdr:y>0.21604</cdr:y>
    </cdr:from>
    <cdr:to>
      <cdr:x>0.7371</cdr:x>
      <cdr:y>0.28007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5097753" y="908853"/>
          <a:ext cx="2028417" cy="26936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9050">
          <a:solidFill>
            <a:sysClr val="windowText" lastClr="000000"/>
          </a:solidFill>
        </a:ln>
      </cdr:spPr>
      <cdr:txBody>
        <a:bodyPr xmlns:a="http://schemas.openxmlformats.org/drawingml/2006/main" wrap="non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30 Yr Treasury Yield</a:t>
          </a:r>
        </a:p>
      </cdr:txBody>
    </cdr:sp>
  </cdr:relSizeAnchor>
  <cdr:relSizeAnchor xmlns:cdr="http://schemas.openxmlformats.org/drawingml/2006/chartDrawing">
    <cdr:from>
      <cdr:x>0.33805</cdr:x>
      <cdr:y>0.49928</cdr:y>
    </cdr:from>
    <cdr:to>
      <cdr:x>0.48968</cdr:x>
      <cdr:y>0.61623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3268197" y="2100406"/>
          <a:ext cx="1465939" cy="49199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9050">
          <a:solidFill>
            <a:sysClr val="windowText" lastClr="000000"/>
          </a:solidFill>
        </a:ln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Spread: Utility-T Yield</a:t>
          </a:r>
        </a:p>
      </cdr:txBody>
    </cdr:sp>
  </cdr:relSizeAnchor>
  <cdr:relSizeAnchor xmlns:cdr="http://schemas.openxmlformats.org/drawingml/2006/chartDrawing">
    <cdr:from>
      <cdr:x>0.11416</cdr:x>
      <cdr:y>0.68756</cdr:y>
    </cdr:from>
    <cdr:to>
      <cdr:x>0.32694</cdr:x>
      <cdr:y>0.75159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1103674" y="2892476"/>
          <a:ext cx="2057131" cy="26936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9050">
          <a:solidFill>
            <a:sysClr val="windowText" lastClr="000000"/>
          </a:solidFill>
        </a:ln>
      </cdr:spPr>
      <cdr:txBody>
        <a:bodyPr xmlns:a="http://schemas.openxmlformats.org/drawingml/2006/main" wrap="non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200" b="1">
              <a:latin typeface="Arial" pitchFamily="34" charset="0"/>
              <a:cs typeface="Arial" pitchFamily="34" charset="0"/>
            </a:rPr>
            <a:t>Federal Funds Rate (FFR)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\Shares\ProlawDocs\CTF\0718.1\Exhibit\Analysis\24860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VL Data"/>
      <sheetName val="Master S&amp;P Data"/>
      <sheetName val="Company List"/>
      <sheetName val="Current S&amp;P Ratings"/>
      <sheetName val="Case VL Data"/>
      <sheetName val="Case S&amp;P Ratings Direct Data"/>
    </sheetNames>
    <sheetDataSet>
      <sheetData sheetId="0">
        <row r="10">
          <cell r="A10">
            <v>37</v>
          </cell>
        </row>
      </sheetData>
      <sheetData sheetId="1"/>
      <sheetData sheetId="2"/>
      <sheetData sheetId="3">
        <row r="2">
          <cell r="B2" t="str">
            <v>Corporate credit rating*</v>
          </cell>
        </row>
        <row r="3">
          <cell r="A3" t="str">
            <v>Madison Gas &amp; Electric Co.</v>
          </cell>
          <cell r="B3" t="str">
            <v>AA-/Stable/A-1+</v>
          </cell>
          <cell r="C3" t="str">
            <v>Excellent</v>
          </cell>
          <cell r="D3" t="str">
            <v>Intermediate</v>
          </cell>
          <cell r="E3" t="str">
            <v>Adequate</v>
          </cell>
        </row>
        <row r="4">
          <cell r="B4" t="str">
            <v>A+/Stable/--</v>
          </cell>
        </row>
        <row r="5">
          <cell r="B5" t="str">
            <v>A+/Stable/A-1</v>
          </cell>
        </row>
        <row r="6">
          <cell r="B6" t="str">
            <v>A+/Stable/--</v>
          </cell>
        </row>
        <row r="7">
          <cell r="B7" t="str">
            <v>A+/Stable/A-1</v>
          </cell>
        </row>
        <row r="8">
          <cell r="B8" t="str">
            <v>A+/Stable/A-1</v>
          </cell>
        </row>
        <row r="9">
          <cell r="B9" t="str">
            <v>A+/Stable/--</v>
          </cell>
        </row>
        <row r="10">
          <cell r="B10" t="str">
            <v>A+/Stable/--</v>
          </cell>
        </row>
        <row r="11">
          <cell r="B11" t="str">
            <v>A+/Stable/--</v>
          </cell>
        </row>
        <row r="12">
          <cell r="B12" t="str">
            <v>A+/Stable/A-1</v>
          </cell>
        </row>
        <row r="13">
          <cell r="B13" t="str">
            <v>A+/Stable/--</v>
          </cell>
        </row>
        <row r="14">
          <cell r="B14" t="str">
            <v>A/Stable/--</v>
          </cell>
        </row>
        <row r="15">
          <cell r="B15" t="str">
            <v>A/Stable/A-1</v>
          </cell>
        </row>
        <row r="16">
          <cell r="B16" t="str">
            <v>A/Stable/A-1</v>
          </cell>
        </row>
        <row r="17">
          <cell r="B17" t="str">
            <v>A/Stable/A-1</v>
          </cell>
        </row>
        <row r="18">
          <cell r="B18" t="str">
            <v>A/Stable/--</v>
          </cell>
        </row>
        <row r="19">
          <cell r="B19" t="str">
            <v>A/Stable/A-1</v>
          </cell>
        </row>
        <row r="20">
          <cell r="B20" t="str">
            <v>A/Stable/--</v>
          </cell>
        </row>
        <row r="21">
          <cell r="B21" t="str">
            <v>A/Stable/A-1</v>
          </cell>
        </row>
        <row r="22">
          <cell r="B22" t="str">
            <v>A/Stable/--</v>
          </cell>
        </row>
        <row r="23">
          <cell r="B23" t="str">
            <v>A/Stable/--</v>
          </cell>
        </row>
        <row r="24">
          <cell r="B24" t="str">
            <v>A/Stable/A-1</v>
          </cell>
        </row>
        <row r="25">
          <cell r="B25" t="str">
            <v>A/Stable/--</v>
          </cell>
        </row>
        <row r="26">
          <cell r="B26" t="str">
            <v>A/Negative/A-1</v>
          </cell>
        </row>
        <row r="27">
          <cell r="B27" t="str">
            <v>A/Negative/A-1</v>
          </cell>
        </row>
        <row r="28">
          <cell r="B28" t="str">
            <v>A/Negative/A-1</v>
          </cell>
        </row>
        <row r="29">
          <cell r="B29" t="str">
            <v>A/Negative/A-1</v>
          </cell>
        </row>
        <row r="30">
          <cell r="B30" t="str">
            <v>A/Negative/--</v>
          </cell>
        </row>
        <row r="31">
          <cell r="B31" t="str">
            <v>A/Negative/--</v>
          </cell>
        </row>
        <row r="32">
          <cell r="B32" t="str">
            <v>A/Negative/A-1</v>
          </cell>
        </row>
        <row r="33">
          <cell r="B33" t="str">
            <v>A-/Stable/--</v>
          </cell>
        </row>
        <row r="34">
          <cell r="B34" t="str">
            <v>A-/Stable/--</v>
          </cell>
        </row>
        <row r="35">
          <cell r="B35" t="str">
            <v>A-/Stable/A-2</v>
          </cell>
        </row>
        <row r="36">
          <cell r="B36" t="str">
            <v>A-/Stable/A-2</v>
          </cell>
        </row>
        <row r="37">
          <cell r="B37" t="str">
            <v>A-/Stable/--</v>
          </cell>
        </row>
        <row r="38">
          <cell r="B38" t="str">
            <v>A-/Stable/--</v>
          </cell>
        </row>
        <row r="39">
          <cell r="B39" t="str">
            <v>A-/Stable/A-2</v>
          </cell>
        </row>
        <row r="40">
          <cell r="B40" t="str">
            <v>A-/Stable/A-2</v>
          </cell>
        </row>
        <row r="41">
          <cell r="B41" t="str">
            <v>A-/Stable/A-2</v>
          </cell>
        </row>
        <row r="42">
          <cell r="B42" t="str">
            <v>A-/Stable/--</v>
          </cell>
        </row>
        <row r="43">
          <cell r="B43" t="str">
            <v>A-/Stable/A-2</v>
          </cell>
        </row>
        <row r="44">
          <cell r="B44" t="str">
            <v>A-/Stable/--</v>
          </cell>
        </row>
        <row r="45">
          <cell r="B45" t="str">
            <v>A-/Stable/--</v>
          </cell>
        </row>
        <row r="46">
          <cell r="B46" t="str">
            <v>A-/Stable/A-2</v>
          </cell>
        </row>
        <row r="47">
          <cell r="B47" t="str">
            <v>A-/Stable/--</v>
          </cell>
        </row>
        <row r="48">
          <cell r="B48" t="str">
            <v>A-/Stable/--</v>
          </cell>
        </row>
        <row r="49">
          <cell r="B49" t="str">
            <v>A-/Stable/--</v>
          </cell>
        </row>
        <row r="50">
          <cell r="B50" t="str">
            <v>A-/Stable/--</v>
          </cell>
        </row>
        <row r="51">
          <cell r="B51" t="str">
            <v>A-/Stable/--</v>
          </cell>
        </row>
        <row r="52">
          <cell r="B52" t="str">
            <v>A-/Stable/--</v>
          </cell>
        </row>
        <row r="53">
          <cell r="B53" t="str">
            <v>A-/Stable/--</v>
          </cell>
        </row>
        <row r="54">
          <cell r="B54" t="str">
            <v>A-/Stable/--</v>
          </cell>
        </row>
        <row r="55">
          <cell r="B55" t="str">
            <v>A-/Stable/--</v>
          </cell>
        </row>
        <row r="56">
          <cell r="B56" t="str">
            <v>A-/Stable/A-2</v>
          </cell>
        </row>
        <row r="57">
          <cell r="B57" t="str">
            <v>A-/Stable/A-2</v>
          </cell>
        </row>
        <row r="58">
          <cell r="B58" t="str">
            <v>A-/Stable/A-2</v>
          </cell>
        </row>
        <row r="59">
          <cell r="B59" t="str">
            <v>A-/Stable/A-2</v>
          </cell>
        </row>
        <row r="60">
          <cell r="B60" t="str">
            <v>A-/Stable/--</v>
          </cell>
        </row>
        <row r="61">
          <cell r="B61" t="str">
            <v>A-/Stable/A-2</v>
          </cell>
        </row>
        <row r="62">
          <cell r="B62" t="str">
            <v>A-/Stable/A-2</v>
          </cell>
        </row>
        <row r="63">
          <cell r="B63" t="str">
            <v>A-/Stable/--</v>
          </cell>
        </row>
        <row r="64">
          <cell r="B64" t="str">
            <v>A-/Stable/A-2</v>
          </cell>
        </row>
        <row r="65">
          <cell r="B65" t="str">
            <v>A-/Stable/A-2</v>
          </cell>
        </row>
        <row r="66">
          <cell r="B66" t="str">
            <v>A-/Stable/A-2</v>
          </cell>
        </row>
        <row r="67">
          <cell r="B67" t="str">
            <v>A-/Stable/A-2</v>
          </cell>
        </row>
        <row r="68">
          <cell r="B68" t="str">
            <v>A-/Stable/A-2</v>
          </cell>
        </row>
        <row r="69">
          <cell r="B69" t="str">
            <v>A-/Stable/A-2</v>
          </cell>
        </row>
        <row r="70">
          <cell r="B70" t="str">
            <v>A-/Stable/A-2</v>
          </cell>
        </row>
        <row r="71">
          <cell r="B71" t="str">
            <v>A-/Stable/A-2</v>
          </cell>
        </row>
        <row r="72">
          <cell r="B72" t="str">
            <v>A-/Stable/--</v>
          </cell>
        </row>
        <row r="73">
          <cell r="B73" t="str">
            <v>A-/Stable/A-2</v>
          </cell>
        </row>
        <row r="74">
          <cell r="B74" t="str">
            <v>A-/Stable/A-2</v>
          </cell>
        </row>
        <row r="75">
          <cell r="B75" t="str">
            <v>A-/Stable/A-2</v>
          </cell>
        </row>
        <row r="76">
          <cell r="B76" t="str">
            <v>A-/Stable/A-2</v>
          </cell>
        </row>
        <row r="77">
          <cell r="B77" t="str">
            <v>A-/Stable</v>
          </cell>
        </row>
        <row r="78">
          <cell r="B78" t="str">
            <v>A-/Stable/A-2</v>
          </cell>
        </row>
        <row r="79">
          <cell r="B79" t="str">
            <v>A-/Stable/A-2</v>
          </cell>
        </row>
        <row r="80">
          <cell r="B80" t="str">
            <v>A-/Stable/A-2</v>
          </cell>
        </row>
        <row r="81">
          <cell r="B81" t="str">
            <v>A-/Stable/--</v>
          </cell>
        </row>
        <row r="82">
          <cell r="B82" t="str">
            <v>A-/Stable/A-2</v>
          </cell>
        </row>
        <row r="83">
          <cell r="B83" t="str">
            <v>A-/Stable/A-2</v>
          </cell>
        </row>
        <row r="84">
          <cell r="B84" t="str">
            <v>A-/Stable/A-2</v>
          </cell>
        </row>
        <row r="85">
          <cell r="B85" t="str">
            <v>A-/Stable/--</v>
          </cell>
        </row>
        <row r="86">
          <cell r="B86" t="str">
            <v>A-/Stable/A-2</v>
          </cell>
        </row>
        <row r="87">
          <cell r="B87" t="str">
            <v>A-/Stable/A-2</v>
          </cell>
        </row>
        <row r="88">
          <cell r="B88" t="str">
            <v>A-/Stable/A-2</v>
          </cell>
        </row>
        <row r="89">
          <cell r="B89" t="str">
            <v>A-/Stable/A-2</v>
          </cell>
        </row>
        <row r="90">
          <cell r="B90" t="str">
            <v>A-/Stable/A-2</v>
          </cell>
        </row>
        <row r="91">
          <cell r="B91" t="str">
            <v>A-/Stable/--</v>
          </cell>
        </row>
        <row r="92">
          <cell r="B92" t="str">
            <v>A-/Stable/--</v>
          </cell>
        </row>
        <row r="93">
          <cell r="B93" t="str">
            <v>BBB+/Stable/--</v>
          </cell>
        </row>
        <row r="94">
          <cell r="B94" t="str">
            <v>BBB+/Stable/A-2</v>
          </cell>
        </row>
        <row r="95">
          <cell r="B95" t="str">
            <v>BBB+/Stable/A-2</v>
          </cell>
        </row>
        <row r="96">
          <cell r="B96" t="str">
            <v>BBB+/Stable/--</v>
          </cell>
        </row>
        <row r="97">
          <cell r="B97" t="str">
            <v>BBB+/Stable/--</v>
          </cell>
        </row>
        <row r="98">
          <cell r="B98" t="str">
            <v>BBB+/Stable/--</v>
          </cell>
        </row>
        <row r="99">
          <cell r="B99" t="str">
            <v>BBB+/Stable/--</v>
          </cell>
        </row>
        <row r="100">
          <cell r="B100" t="str">
            <v>BBB+/Stable/A-2</v>
          </cell>
        </row>
        <row r="101">
          <cell r="B101" t="str">
            <v>BBB+/Stable/--</v>
          </cell>
        </row>
        <row r="102">
          <cell r="B102" t="str">
            <v>BBB+/Stable/--</v>
          </cell>
        </row>
        <row r="103">
          <cell r="B103" t="str">
            <v>BBB+/Stable/--</v>
          </cell>
        </row>
        <row r="104">
          <cell r="B104" t="str">
            <v>BBB+/Stable/A-2</v>
          </cell>
        </row>
        <row r="105">
          <cell r="B105" t="str">
            <v>BBB+/Stable/A-2</v>
          </cell>
        </row>
        <row r="106">
          <cell r="B106" t="str">
            <v>BBB+/Stable/A-2</v>
          </cell>
        </row>
        <row r="107">
          <cell r="B107" t="str">
            <v>BBB+/Stable/--</v>
          </cell>
        </row>
        <row r="108">
          <cell r="B108" t="str">
            <v>BBB+/Stable/A-2</v>
          </cell>
        </row>
        <row r="109">
          <cell r="B109" t="str">
            <v>BBB+/Stable/A-2</v>
          </cell>
        </row>
        <row r="110">
          <cell r="B110" t="str">
            <v>BBB+/Stable/A-2</v>
          </cell>
        </row>
        <row r="111">
          <cell r="B111" t="str">
            <v>BBB+/Stable/A-2</v>
          </cell>
        </row>
        <row r="112">
          <cell r="B112" t="str">
            <v>BBB+/Stable/A-2</v>
          </cell>
        </row>
        <row r="113">
          <cell r="B113" t="str">
            <v>BBB+/Stable/A-2</v>
          </cell>
        </row>
        <row r="114">
          <cell r="B114" t="str">
            <v>BBB+/Stable/A-2</v>
          </cell>
        </row>
        <row r="115">
          <cell r="B115" t="str">
            <v>BBB+/Stable/A-2</v>
          </cell>
        </row>
        <row r="116">
          <cell r="B116" t="str">
            <v>BBB+/Stable/A-2</v>
          </cell>
        </row>
        <row r="117">
          <cell r="B117" t="str">
            <v>BBB+/Stable/A-2</v>
          </cell>
        </row>
        <row r="118">
          <cell r="B118" t="str">
            <v>BBB+/Stable/A-2</v>
          </cell>
        </row>
        <row r="119">
          <cell r="B119" t="str">
            <v>BBB+/Stable/A-2</v>
          </cell>
        </row>
        <row r="120">
          <cell r="B120" t="str">
            <v>BBB+/Stable/--</v>
          </cell>
        </row>
        <row r="121">
          <cell r="B121" t="str">
            <v>BBB+/Stable/--</v>
          </cell>
        </row>
        <row r="122">
          <cell r="B122" t="str">
            <v>BBB+/Stable/A-2</v>
          </cell>
        </row>
        <row r="123">
          <cell r="B123" t="str">
            <v>BBB+/Stable/A-2</v>
          </cell>
        </row>
        <row r="124">
          <cell r="B124" t="str">
            <v>BBB+/Stable/A-2</v>
          </cell>
        </row>
        <row r="125">
          <cell r="B125" t="str">
            <v>BBB+/Stable/--</v>
          </cell>
        </row>
        <row r="126">
          <cell r="B126" t="str">
            <v>BBB+/Stable/--</v>
          </cell>
        </row>
        <row r="127">
          <cell r="B127" t="str">
            <v>BBB+/Stable/--</v>
          </cell>
        </row>
        <row r="128">
          <cell r="B128" t="str">
            <v>BBB+/Stable/A-2</v>
          </cell>
        </row>
        <row r="129">
          <cell r="B129" t="str">
            <v>BBB+/Stable/A-2</v>
          </cell>
        </row>
        <row r="130">
          <cell r="B130" t="str">
            <v>BBB+/Stable/A-2</v>
          </cell>
        </row>
        <row r="131">
          <cell r="B131" t="str">
            <v>BBB+/Stable/A-2</v>
          </cell>
        </row>
        <row r="132">
          <cell r="B132" t="str">
            <v>BBB+/Stable/A-2</v>
          </cell>
        </row>
        <row r="133">
          <cell r="B133" t="str">
            <v>BBB+/Stable/A-2</v>
          </cell>
        </row>
        <row r="134">
          <cell r="B134" t="str">
            <v>BBB+/Stable/--</v>
          </cell>
        </row>
        <row r="135">
          <cell r="B135" t="str">
            <v>BBB+/Stable/A-2</v>
          </cell>
        </row>
        <row r="136">
          <cell r="B136" t="str">
            <v>BBB+/Stable/A-2</v>
          </cell>
        </row>
        <row r="137">
          <cell r="B137" t="str">
            <v>BBB+/Negative/A-2</v>
          </cell>
        </row>
        <row r="138">
          <cell r="B138" t="str">
            <v>BBB+/Negative/A-2</v>
          </cell>
        </row>
        <row r="139">
          <cell r="B139" t="str">
            <v>BBB+/Negative/A-2</v>
          </cell>
        </row>
        <row r="140">
          <cell r="B140" t="str">
            <v>BBB/Watch Pos/A-2</v>
          </cell>
        </row>
        <row r="141">
          <cell r="B141" t="str">
            <v>BBB/Watch Pos/A-2</v>
          </cell>
        </row>
        <row r="142">
          <cell r="B142" t="str">
            <v>BBB/Watch Pos/A-2</v>
          </cell>
        </row>
        <row r="143">
          <cell r="B143" t="str">
            <v>BBB/Positive/A-2</v>
          </cell>
        </row>
        <row r="144">
          <cell r="B144" t="str">
            <v>BBB/Positive/--</v>
          </cell>
        </row>
        <row r="145">
          <cell r="B145" t="str">
            <v>BBB/Positive/A-2</v>
          </cell>
        </row>
        <row r="146">
          <cell r="B146" t="str">
            <v>BBB/Positive/A-2</v>
          </cell>
        </row>
        <row r="147">
          <cell r="B147" t="str">
            <v>BBB/Stable/A-2</v>
          </cell>
        </row>
        <row r="148">
          <cell r="B148" t="str">
            <v>BBB/Stable/A-2</v>
          </cell>
        </row>
        <row r="149">
          <cell r="B149" t="str">
            <v>BBB/Stable/A-2</v>
          </cell>
        </row>
        <row r="150">
          <cell r="B150" t="str">
            <v>BBB/Stable/--</v>
          </cell>
        </row>
        <row r="151">
          <cell r="B151" t="str">
            <v>BBB/Stable/--</v>
          </cell>
        </row>
        <row r="152">
          <cell r="B152" t="str">
            <v>BBB/Stable/--</v>
          </cell>
        </row>
        <row r="153">
          <cell r="B153" t="str">
            <v>BBB/Stable/--</v>
          </cell>
        </row>
        <row r="154">
          <cell r="B154" t="str">
            <v>BBB/Stable/--</v>
          </cell>
        </row>
        <row r="155">
          <cell r="B155" t="str">
            <v>BBB/Stable/--</v>
          </cell>
        </row>
        <row r="156">
          <cell r="B156" t="str">
            <v>BBB/Stable/A-2</v>
          </cell>
        </row>
        <row r="157">
          <cell r="B157" t="str">
            <v>BBB/Stable/A-2</v>
          </cell>
        </row>
        <row r="158">
          <cell r="B158" t="str">
            <v>BBB/Stable/--</v>
          </cell>
        </row>
        <row r="159">
          <cell r="B159" t="str">
            <v>BBB/Stable/--</v>
          </cell>
        </row>
        <row r="160">
          <cell r="B160" t="str">
            <v>BBB/Stable/--</v>
          </cell>
        </row>
        <row r="161">
          <cell r="B161" t="str">
            <v>BBB/Stable/--</v>
          </cell>
        </row>
        <row r="162">
          <cell r="B162" t="str">
            <v>BBB/Stable/--</v>
          </cell>
        </row>
        <row r="163">
          <cell r="B163" t="str">
            <v>BBB/Stable/A-2</v>
          </cell>
        </row>
        <row r="164">
          <cell r="B164" t="str">
            <v>BBB/Stable/--</v>
          </cell>
        </row>
        <row r="165">
          <cell r="B165" t="str">
            <v>BBB/Stable/--</v>
          </cell>
        </row>
        <row r="166">
          <cell r="B166" t="str">
            <v>BBB/Stable/--</v>
          </cell>
        </row>
        <row r="167">
          <cell r="B167" t="str">
            <v>BBB/Stable/--</v>
          </cell>
        </row>
        <row r="168">
          <cell r="B168" t="str">
            <v>BBB/Stable/--</v>
          </cell>
        </row>
        <row r="169">
          <cell r="B169" t="str">
            <v>BBB/Stable/--</v>
          </cell>
        </row>
        <row r="170">
          <cell r="B170" t="str">
            <v>BBB/Stable/--</v>
          </cell>
        </row>
        <row r="171">
          <cell r="B171" t="str">
            <v>BBB/Stable/--</v>
          </cell>
        </row>
        <row r="172">
          <cell r="B172" t="str">
            <v>BBB/Stable/--</v>
          </cell>
        </row>
        <row r="173">
          <cell r="B173" t="str">
            <v>BBB/Stable/A-2</v>
          </cell>
        </row>
        <row r="174">
          <cell r="B174" t="str">
            <v>BBB/Stable/A-2</v>
          </cell>
        </row>
        <row r="175">
          <cell r="B175" t="str">
            <v>BBB/Stable/A-2</v>
          </cell>
        </row>
        <row r="176">
          <cell r="B176" t="str">
            <v>BBB/Stable/A-2</v>
          </cell>
        </row>
        <row r="177">
          <cell r="B177" t="str">
            <v>BBB/Stable/--</v>
          </cell>
        </row>
        <row r="178">
          <cell r="B178" t="str">
            <v>BBB/Stable/--</v>
          </cell>
        </row>
        <row r="179">
          <cell r="B179" t="str">
            <v>BBB/Stable/--</v>
          </cell>
        </row>
        <row r="180">
          <cell r="B180" t="str">
            <v>BBB/Stable/--</v>
          </cell>
        </row>
        <row r="181">
          <cell r="B181" t="str">
            <v>BBB/Stable/A-2</v>
          </cell>
        </row>
        <row r="182">
          <cell r="B182" t="str">
            <v>BBB/Stable/--</v>
          </cell>
        </row>
        <row r="183">
          <cell r="B183" t="str">
            <v>BBB/Stable/--</v>
          </cell>
        </row>
        <row r="184">
          <cell r="B184" t="str">
            <v>BBB/Stable/--</v>
          </cell>
        </row>
        <row r="185">
          <cell r="B185" t="str">
            <v>BBB/Stable/--</v>
          </cell>
        </row>
        <row r="186">
          <cell r="B186" t="str">
            <v>BBB/Stable/A-2</v>
          </cell>
        </row>
        <row r="187">
          <cell r="B187" t="str">
            <v>BBB/Stable/--</v>
          </cell>
        </row>
        <row r="188">
          <cell r="B188" t="str">
            <v>BBB/Stable/A-2</v>
          </cell>
        </row>
        <row r="189">
          <cell r="B189" t="str">
            <v>BBB/Stable/--</v>
          </cell>
        </row>
        <row r="190">
          <cell r="B190" t="str">
            <v>BBB/Stable/A-2</v>
          </cell>
        </row>
        <row r="191">
          <cell r="B191" t="str">
            <v>BBB/Stable/--</v>
          </cell>
        </row>
        <row r="192">
          <cell r="B192" t="str">
            <v>BBB/Stable/A-2</v>
          </cell>
        </row>
        <row r="193">
          <cell r="B193" t="str">
            <v>BBB/Stable/A-2</v>
          </cell>
        </row>
        <row r="194">
          <cell r="B194" t="str">
            <v>BBB/Stable/--</v>
          </cell>
        </row>
        <row r="195">
          <cell r="B195" t="str">
            <v>BBB/Stable/--</v>
          </cell>
        </row>
        <row r="196">
          <cell r="B196" t="str">
            <v>BBB/Stable/--</v>
          </cell>
        </row>
        <row r="197">
          <cell r="B197" t="str">
            <v>BBB-/Watch Pos/--</v>
          </cell>
        </row>
        <row r="198">
          <cell r="B198" t="str">
            <v>BBB-/Watch Pos/--</v>
          </cell>
        </row>
        <row r="199">
          <cell r="B199" t="str">
            <v>BBB-/Watch Pos/--</v>
          </cell>
        </row>
        <row r="200">
          <cell r="B200" t="str">
            <v>BBB-/Positive/--</v>
          </cell>
        </row>
        <row r="201">
          <cell r="B201" t="str">
            <v>BBB-/Positive/--</v>
          </cell>
        </row>
        <row r="202">
          <cell r="B202" t="str">
            <v>BBB-/Positive/--</v>
          </cell>
        </row>
        <row r="203">
          <cell r="B203" t="str">
            <v>BBB-/Stable/--</v>
          </cell>
        </row>
        <row r="204">
          <cell r="B204" t="str">
            <v>BBB-/Stable/--</v>
          </cell>
        </row>
        <row r="205">
          <cell r="B205" t="str">
            <v>BBB-/Stable/--</v>
          </cell>
        </row>
        <row r="206">
          <cell r="B206" t="str">
            <v>BBB-/Stable/--</v>
          </cell>
        </row>
        <row r="207">
          <cell r="B207" t="str">
            <v>BBB-/Stable/--</v>
          </cell>
        </row>
        <row r="208">
          <cell r="B208" t="str">
            <v>BBB-/Stable/--</v>
          </cell>
        </row>
        <row r="209">
          <cell r="B209" t="str">
            <v>BBB-/Stable/--</v>
          </cell>
        </row>
        <row r="210">
          <cell r="B210" t="str">
            <v>BBB-/Stable/--</v>
          </cell>
        </row>
        <row r="211">
          <cell r="B211" t="str">
            <v>BBB-/Stable/A-3</v>
          </cell>
        </row>
        <row r="212">
          <cell r="B212" t="str">
            <v>BBB-/Stable/--</v>
          </cell>
        </row>
        <row r="213">
          <cell r="B213" t="str">
            <v>BBB-/Stable/--</v>
          </cell>
        </row>
        <row r="214">
          <cell r="B214" t="str">
            <v>BBB-/Stable/--</v>
          </cell>
        </row>
        <row r="215">
          <cell r="B215" t="str">
            <v>BBB-/Stable/--</v>
          </cell>
        </row>
        <row r="216">
          <cell r="B216" t="str">
            <v>BBB-/Stable/--</v>
          </cell>
        </row>
        <row r="217">
          <cell r="B217" t="str">
            <v>BBB-/Stable/--</v>
          </cell>
        </row>
        <row r="218">
          <cell r="B218" t="str">
            <v>BBB-/Stable/A-3</v>
          </cell>
        </row>
        <row r="219">
          <cell r="B219" t="str">
            <v>BBB-/Stable/--</v>
          </cell>
        </row>
        <row r="220">
          <cell r="B220" t="str">
            <v>BBB-/Stable/A-3</v>
          </cell>
        </row>
        <row r="221">
          <cell r="B221" t="str">
            <v>BBB-/Stable/--</v>
          </cell>
        </row>
        <row r="222">
          <cell r="B222" t="str">
            <v>BBB-/Stable/--</v>
          </cell>
        </row>
        <row r="223">
          <cell r="B223" t="str">
            <v>BBB-/Stable/A-3</v>
          </cell>
        </row>
        <row r="224">
          <cell r="B224" t="str">
            <v>BBB-/Stable/--</v>
          </cell>
        </row>
        <row r="225">
          <cell r="B225" t="str">
            <v>BB+/Positive/--</v>
          </cell>
        </row>
        <row r="226">
          <cell r="B226" t="str">
            <v>BB+/Stable/--</v>
          </cell>
        </row>
        <row r="227">
          <cell r="B227" t="str">
            <v>BB+/Stable/--</v>
          </cell>
        </row>
        <row r="228">
          <cell r="B228" t="str">
            <v>BB/Stable/--</v>
          </cell>
        </row>
        <row r="229">
          <cell r="B229" t="str">
            <v>BB/Stable/--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credittrends.moodys.com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apps.newyorkfed.org/markets/autorates/fed-funds-search-page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credittrends.moodys.com/" TargetMode="External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federalreserve.gov/datadownload/Download.aspx?rel=H15&amp;series=b56abb6d9cc35f28ccf86b8a0188e948&amp;filetype=spreadsheetml&amp;label=include&amp;layout=seriescolumn&amp;from=07/01/2015&amp;to=04/30/20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A9"/>
  <sheetViews>
    <sheetView tabSelected="1" workbookViewId="0">
      <selection activeCell="A11" sqref="A11"/>
    </sheetView>
  </sheetViews>
  <sheetFormatPr defaultRowHeight="12.75" x14ac:dyDescent="0.2"/>
  <sheetData>
    <row r="7" spans="1:1" x14ac:dyDescent="0.2">
      <c r="A7" s="123" t="s">
        <v>1700</v>
      </c>
    </row>
    <row r="8" spans="1:1" x14ac:dyDescent="0.2">
      <c r="A8" s="123" t="s">
        <v>1701</v>
      </c>
    </row>
    <row r="9" spans="1:1" x14ac:dyDescent="0.2">
      <c r="A9" s="123" t="s">
        <v>1702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>
    <pageSetUpPr fitToPage="1"/>
  </sheetPr>
  <dimension ref="A2:U52"/>
  <sheetViews>
    <sheetView zoomScale="80" zoomScaleNormal="80" zoomScalePageLayoutView="80" workbookViewId="0"/>
  </sheetViews>
  <sheetFormatPr defaultColWidth="10" defaultRowHeight="14.25" x14ac:dyDescent="0.2"/>
  <cols>
    <col min="1" max="3" width="10" style="67"/>
    <col min="4" max="4" width="17.28515625" style="67" bestFit="1" customWidth="1"/>
    <col min="5" max="5" width="9.85546875" style="67" bestFit="1" customWidth="1"/>
    <col min="6" max="6" width="8.85546875" style="67" bestFit="1" customWidth="1"/>
    <col min="7" max="7" width="5.5703125" style="67" bestFit="1" customWidth="1"/>
    <col min="8" max="8" width="10" style="67"/>
    <col min="9" max="9" width="17.85546875" style="67" bestFit="1" customWidth="1"/>
    <col min="10" max="14" width="10" style="67"/>
    <col min="15" max="15" width="0" style="67" hidden="1" customWidth="1"/>
    <col min="16" max="17" width="10" style="67"/>
    <col min="18" max="18" width="17.85546875" style="67" bestFit="1" customWidth="1"/>
    <col min="19" max="16384" width="10" style="67"/>
  </cols>
  <sheetData>
    <row r="2" spans="1:16" x14ac:dyDescent="0.2">
      <c r="A2" s="79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1"/>
    </row>
    <row r="3" spans="1:16" ht="23.25" x14ac:dyDescent="0.35">
      <c r="A3" s="128" t="s">
        <v>1699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30"/>
    </row>
    <row r="4" spans="1:16" x14ac:dyDescent="0.2">
      <c r="A4" s="82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83"/>
    </row>
    <row r="5" spans="1:16" x14ac:dyDescent="0.2">
      <c r="A5" s="82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83"/>
    </row>
    <row r="6" spans="1:16" ht="20.25" x14ac:dyDescent="0.3">
      <c r="A6" s="125" t="s">
        <v>1396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7"/>
    </row>
    <row r="7" spans="1:16" x14ac:dyDescent="0.2">
      <c r="A7" s="82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83"/>
    </row>
    <row r="8" spans="1:16" x14ac:dyDescent="0.2">
      <c r="A8" s="82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83"/>
    </row>
    <row r="9" spans="1:16" x14ac:dyDescent="0.2">
      <c r="A9" s="82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83"/>
    </row>
    <row r="10" spans="1:16" x14ac:dyDescent="0.2">
      <c r="A10" s="82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83"/>
    </row>
    <row r="11" spans="1:16" x14ac:dyDescent="0.2">
      <c r="A11" s="82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83"/>
    </row>
    <row r="12" spans="1:16" x14ac:dyDescent="0.2">
      <c r="A12" s="82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83"/>
    </row>
    <row r="13" spans="1:16" x14ac:dyDescent="0.2">
      <c r="A13" s="82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83"/>
    </row>
    <row r="14" spans="1:16" x14ac:dyDescent="0.2">
      <c r="A14" s="82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83"/>
    </row>
    <row r="15" spans="1:16" x14ac:dyDescent="0.2">
      <c r="A15" s="82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83"/>
    </row>
    <row r="16" spans="1:16" x14ac:dyDescent="0.2">
      <c r="A16" s="82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83"/>
    </row>
    <row r="17" spans="1:21" x14ac:dyDescent="0.2">
      <c r="A17" s="82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83"/>
    </row>
    <row r="18" spans="1:21" x14ac:dyDescent="0.2">
      <c r="A18" s="82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83"/>
    </row>
    <row r="19" spans="1:21" x14ac:dyDescent="0.2">
      <c r="A19" s="82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83"/>
    </row>
    <row r="20" spans="1:21" x14ac:dyDescent="0.2">
      <c r="A20" s="82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83"/>
    </row>
    <row r="21" spans="1:21" x14ac:dyDescent="0.2">
      <c r="A21" s="82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83"/>
    </row>
    <row r="22" spans="1:21" x14ac:dyDescent="0.2">
      <c r="A22" s="82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83"/>
    </row>
    <row r="23" spans="1:21" x14ac:dyDescent="0.2">
      <c r="A23" s="82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83"/>
    </row>
    <row r="24" spans="1:21" x14ac:dyDescent="0.2">
      <c r="A24" s="82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83"/>
    </row>
    <row r="25" spans="1:21" x14ac:dyDescent="0.2">
      <c r="A25" s="82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83"/>
    </row>
    <row r="26" spans="1:21" x14ac:dyDescent="0.2">
      <c r="A26" s="82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83"/>
    </row>
    <row r="27" spans="1:21" x14ac:dyDescent="0.2">
      <c r="A27" s="82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83"/>
    </row>
    <row r="28" spans="1:21" x14ac:dyDescent="0.2">
      <c r="A28" s="82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83"/>
    </row>
    <row r="29" spans="1:21" x14ac:dyDescent="0.2">
      <c r="A29" s="82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83"/>
    </row>
    <row r="30" spans="1:21" x14ac:dyDescent="0.2">
      <c r="A30" s="82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83"/>
    </row>
    <row r="31" spans="1:21" ht="15" x14ac:dyDescent="0.25">
      <c r="A31" s="82"/>
      <c r="B31" s="69"/>
      <c r="C31" s="69"/>
      <c r="D31" s="69"/>
      <c r="E31" s="98" t="s">
        <v>1393</v>
      </c>
      <c r="F31" s="69"/>
      <c r="H31" s="69"/>
      <c r="I31" s="69"/>
      <c r="J31" s="98" t="s">
        <v>1393</v>
      </c>
      <c r="K31" s="69"/>
      <c r="M31" s="69"/>
      <c r="N31" s="69"/>
      <c r="O31" s="69"/>
      <c r="P31" s="83"/>
      <c r="S31" s="124" t="s">
        <v>1395</v>
      </c>
      <c r="T31" s="124"/>
      <c r="U31" s="124"/>
    </row>
    <row r="32" spans="1:21" ht="15" x14ac:dyDescent="0.25">
      <c r="A32" s="82"/>
      <c r="B32" s="69"/>
      <c r="C32" s="84" t="s">
        <v>625</v>
      </c>
      <c r="D32" s="69"/>
      <c r="E32" s="99" t="s">
        <v>1394</v>
      </c>
      <c r="F32" s="99" t="s">
        <v>1392</v>
      </c>
      <c r="H32" s="69"/>
      <c r="I32" s="69"/>
      <c r="J32" s="99" t="s">
        <v>1394</v>
      </c>
      <c r="K32" s="99" t="s">
        <v>1392</v>
      </c>
      <c r="M32" s="69"/>
      <c r="N32" s="69"/>
      <c r="O32" s="69"/>
      <c r="P32" s="83"/>
    </row>
    <row r="33" spans="1:21" ht="15" x14ac:dyDescent="0.2">
      <c r="A33" s="82"/>
      <c r="B33" s="69"/>
      <c r="C33" s="85">
        <v>1</v>
      </c>
      <c r="D33" s="86">
        <v>42339</v>
      </c>
      <c r="E33" s="97">
        <f t="shared" ref="E33:E39" si="0">AVERAGE(S33,U33)</f>
        <v>0.375</v>
      </c>
      <c r="F33" s="69"/>
      <c r="H33" s="85">
        <v>8</v>
      </c>
      <c r="I33" s="91">
        <v>43344</v>
      </c>
      <c r="J33" s="97">
        <f t="shared" ref="J33:J39" si="1">AVERAGE(S40,U40)</f>
        <v>2.125</v>
      </c>
      <c r="K33" s="100">
        <f>J33-E39</f>
        <v>0.25</v>
      </c>
      <c r="M33" s="69"/>
      <c r="N33" s="69"/>
      <c r="O33" s="69"/>
      <c r="P33" s="83"/>
      <c r="R33" s="86">
        <v>42339</v>
      </c>
      <c r="S33" s="87">
        <v>0.25</v>
      </c>
      <c r="T33" s="88" t="s">
        <v>624</v>
      </c>
      <c r="U33" s="87">
        <v>0.5</v>
      </c>
    </row>
    <row r="34" spans="1:21" ht="15" x14ac:dyDescent="0.2">
      <c r="A34" s="82"/>
      <c r="B34" s="69"/>
      <c r="C34" s="85">
        <v>2</v>
      </c>
      <c r="D34" s="86">
        <v>42705</v>
      </c>
      <c r="E34" s="97">
        <f t="shared" si="0"/>
        <v>0.625</v>
      </c>
      <c r="F34" s="100">
        <f>E34-E33</f>
        <v>0.25</v>
      </c>
      <c r="H34" s="85">
        <v>9</v>
      </c>
      <c r="I34" s="91">
        <v>43435</v>
      </c>
      <c r="J34" s="97">
        <f t="shared" si="1"/>
        <v>2.375</v>
      </c>
      <c r="K34" s="100">
        <f t="shared" ref="K34:K39" si="2">J34-J33</f>
        <v>0.25</v>
      </c>
      <c r="M34" s="69"/>
      <c r="N34" s="69"/>
      <c r="O34" s="69"/>
      <c r="P34" s="83"/>
      <c r="R34" s="86">
        <v>42705</v>
      </c>
      <c r="S34" s="87">
        <v>0.5</v>
      </c>
      <c r="T34" s="88" t="s">
        <v>624</v>
      </c>
      <c r="U34" s="87">
        <v>0.75</v>
      </c>
    </row>
    <row r="35" spans="1:21" ht="15" x14ac:dyDescent="0.2">
      <c r="A35" s="82"/>
      <c r="B35" s="69"/>
      <c r="C35" s="85">
        <v>3</v>
      </c>
      <c r="D35" s="86">
        <v>42795</v>
      </c>
      <c r="E35" s="97">
        <f t="shared" si="0"/>
        <v>0.875</v>
      </c>
      <c r="F35" s="100">
        <f t="shared" ref="F35:F39" si="3">E35-E34</f>
        <v>0.25</v>
      </c>
      <c r="H35" s="85">
        <v>10</v>
      </c>
      <c r="I35" s="91">
        <v>43678</v>
      </c>
      <c r="J35" s="97">
        <f t="shared" si="1"/>
        <v>2.125</v>
      </c>
      <c r="K35" s="100">
        <f t="shared" si="2"/>
        <v>-0.25</v>
      </c>
      <c r="M35" s="69"/>
      <c r="N35" s="69"/>
      <c r="O35" s="69"/>
      <c r="P35" s="83"/>
      <c r="R35" s="86">
        <v>42795</v>
      </c>
      <c r="S35" s="87">
        <v>0.75</v>
      </c>
      <c r="T35" s="88" t="s">
        <v>624</v>
      </c>
      <c r="U35" s="87">
        <v>1</v>
      </c>
    </row>
    <row r="36" spans="1:21" ht="15" x14ac:dyDescent="0.2">
      <c r="A36" s="82"/>
      <c r="B36" s="69"/>
      <c r="C36" s="85">
        <v>4</v>
      </c>
      <c r="D36" s="86">
        <v>42887</v>
      </c>
      <c r="E36" s="97">
        <f t="shared" si="0"/>
        <v>1.125</v>
      </c>
      <c r="F36" s="100">
        <f t="shared" si="3"/>
        <v>0.25</v>
      </c>
      <c r="H36" s="85">
        <v>11</v>
      </c>
      <c r="I36" s="91">
        <v>43709</v>
      </c>
      <c r="J36" s="97">
        <f t="shared" si="1"/>
        <v>1.875</v>
      </c>
      <c r="K36" s="100">
        <f t="shared" si="2"/>
        <v>-0.25</v>
      </c>
      <c r="M36" s="69"/>
      <c r="N36" s="69"/>
      <c r="O36" s="69"/>
      <c r="P36" s="83"/>
      <c r="R36" s="86">
        <v>42887</v>
      </c>
      <c r="S36" s="87">
        <v>1</v>
      </c>
      <c r="T36" s="88" t="s">
        <v>624</v>
      </c>
      <c r="U36" s="87">
        <v>1.25</v>
      </c>
    </row>
    <row r="37" spans="1:21" s="70" customFormat="1" ht="15" x14ac:dyDescent="0.2">
      <c r="A37" s="89"/>
      <c r="B37" s="90"/>
      <c r="C37" s="85">
        <v>5</v>
      </c>
      <c r="D37" s="91">
        <v>43070</v>
      </c>
      <c r="E37" s="97">
        <f t="shared" si="0"/>
        <v>1.375</v>
      </c>
      <c r="F37" s="100">
        <f t="shared" si="3"/>
        <v>0.25</v>
      </c>
      <c r="H37" s="85">
        <v>12</v>
      </c>
      <c r="I37" s="91">
        <v>43739</v>
      </c>
      <c r="J37" s="97">
        <f t="shared" si="1"/>
        <v>1.625</v>
      </c>
      <c r="K37" s="100">
        <f t="shared" si="2"/>
        <v>-0.25</v>
      </c>
      <c r="M37" s="90"/>
      <c r="N37" s="90"/>
      <c r="O37" s="90"/>
      <c r="P37" s="93"/>
      <c r="R37" s="91">
        <v>43070</v>
      </c>
      <c r="S37" s="92">
        <v>1.25</v>
      </c>
      <c r="T37" s="88" t="s">
        <v>624</v>
      </c>
      <c r="U37" s="92">
        <v>1.5</v>
      </c>
    </row>
    <row r="38" spans="1:21" s="70" customFormat="1" ht="15" x14ac:dyDescent="0.2">
      <c r="A38" s="89"/>
      <c r="B38" s="90"/>
      <c r="C38" s="85">
        <v>6</v>
      </c>
      <c r="D38" s="91">
        <v>43160</v>
      </c>
      <c r="E38" s="97">
        <f t="shared" si="0"/>
        <v>1.625</v>
      </c>
      <c r="F38" s="100">
        <f t="shared" si="3"/>
        <v>0.25</v>
      </c>
      <c r="H38" s="85">
        <v>13</v>
      </c>
      <c r="I38" s="103">
        <v>43894</v>
      </c>
      <c r="J38" s="97">
        <f t="shared" si="1"/>
        <v>1.125</v>
      </c>
      <c r="K38" s="100">
        <f t="shared" si="2"/>
        <v>-0.5</v>
      </c>
      <c r="M38" s="90"/>
      <c r="N38" s="90"/>
      <c r="O38" s="90"/>
      <c r="P38" s="93"/>
      <c r="R38" s="91">
        <v>43160</v>
      </c>
      <c r="S38" s="92">
        <v>1.5</v>
      </c>
      <c r="T38" s="88" t="s">
        <v>624</v>
      </c>
      <c r="U38" s="92">
        <v>1.75</v>
      </c>
    </row>
    <row r="39" spans="1:21" s="70" customFormat="1" ht="15" x14ac:dyDescent="0.2">
      <c r="A39" s="89"/>
      <c r="B39" s="90"/>
      <c r="C39" s="85">
        <v>7</v>
      </c>
      <c r="D39" s="91">
        <v>43252</v>
      </c>
      <c r="E39" s="97">
        <f t="shared" si="0"/>
        <v>1.875</v>
      </c>
      <c r="F39" s="100">
        <f t="shared" si="3"/>
        <v>0.25</v>
      </c>
      <c r="H39" s="85">
        <v>14</v>
      </c>
      <c r="I39" s="111">
        <v>43906</v>
      </c>
      <c r="J39" s="97">
        <f t="shared" si="1"/>
        <v>0.125</v>
      </c>
      <c r="K39" s="100">
        <f t="shared" si="2"/>
        <v>-1</v>
      </c>
      <c r="M39" s="90"/>
      <c r="N39" s="90"/>
      <c r="O39" s="90"/>
      <c r="P39" s="93"/>
      <c r="R39" s="91">
        <v>43252</v>
      </c>
      <c r="S39" s="92">
        <v>1.75</v>
      </c>
      <c r="T39" s="88" t="s">
        <v>624</v>
      </c>
      <c r="U39" s="92">
        <v>2</v>
      </c>
    </row>
    <row r="40" spans="1:21" s="70" customFormat="1" ht="15" x14ac:dyDescent="0.2">
      <c r="A40" s="89"/>
      <c r="B40" s="90"/>
      <c r="M40" s="90"/>
      <c r="N40" s="90"/>
      <c r="O40" s="90"/>
      <c r="P40" s="93"/>
      <c r="R40" s="91">
        <v>43344</v>
      </c>
      <c r="S40" s="92">
        <v>2</v>
      </c>
      <c r="T40" s="88" t="s">
        <v>624</v>
      </c>
      <c r="U40" s="92">
        <v>2.25</v>
      </c>
    </row>
    <row r="41" spans="1:21" s="70" customFormat="1" ht="15" hidden="1" x14ac:dyDescent="0.2">
      <c r="A41" s="89"/>
      <c r="B41" s="90"/>
      <c r="M41" s="90"/>
      <c r="N41" s="90"/>
      <c r="O41" s="90"/>
      <c r="P41" s="93"/>
      <c r="R41" s="91">
        <v>43435</v>
      </c>
      <c r="S41" s="92">
        <v>2.25</v>
      </c>
      <c r="T41" s="88" t="s">
        <v>624</v>
      </c>
      <c r="U41" s="92">
        <v>2.5</v>
      </c>
    </row>
    <row r="42" spans="1:21" s="70" customFormat="1" ht="15" hidden="1" x14ac:dyDescent="0.2">
      <c r="A42" s="89"/>
      <c r="B42" s="90"/>
      <c r="M42" s="90"/>
      <c r="N42" s="90"/>
      <c r="O42" s="90"/>
      <c r="P42" s="93"/>
      <c r="R42" s="91">
        <v>43678</v>
      </c>
      <c r="S42" s="92">
        <v>2</v>
      </c>
      <c r="T42" s="88" t="s">
        <v>624</v>
      </c>
      <c r="U42" s="92">
        <v>2.25</v>
      </c>
    </row>
    <row r="43" spans="1:21" s="70" customFormat="1" ht="15" hidden="1" x14ac:dyDescent="0.2">
      <c r="A43" s="89"/>
      <c r="B43" s="90"/>
      <c r="M43" s="90"/>
      <c r="N43" s="90"/>
      <c r="O43" s="90"/>
      <c r="P43" s="93"/>
      <c r="R43" s="91">
        <v>43709</v>
      </c>
      <c r="S43" s="92">
        <v>1.75</v>
      </c>
      <c r="T43" s="88" t="s">
        <v>624</v>
      </c>
      <c r="U43" s="92">
        <v>2</v>
      </c>
    </row>
    <row r="44" spans="1:21" s="70" customFormat="1" ht="15" hidden="1" x14ac:dyDescent="0.2">
      <c r="A44" s="89"/>
      <c r="B44" s="90"/>
      <c r="M44" s="90"/>
      <c r="N44" s="90"/>
      <c r="O44" s="90"/>
      <c r="P44" s="93"/>
      <c r="R44" s="91">
        <v>43739</v>
      </c>
      <c r="S44" s="102">
        <v>1.5</v>
      </c>
      <c r="T44" s="88" t="s">
        <v>624</v>
      </c>
      <c r="U44" s="92">
        <v>1.75</v>
      </c>
    </row>
    <row r="45" spans="1:21" s="70" customFormat="1" ht="15" hidden="1" x14ac:dyDescent="0.2">
      <c r="A45" s="89"/>
      <c r="B45" s="90"/>
      <c r="M45" s="90"/>
      <c r="N45" s="90"/>
      <c r="O45" s="90"/>
      <c r="P45" s="93"/>
      <c r="R45" s="103">
        <v>43894</v>
      </c>
      <c r="S45" s="104">
        <v>1</v>
      </c>
      <c r="T45" s="88" t="s">
        <v>624</v>
      </c>
      <c r="U45" s="104">
        <v>1.25</v>
      </c>
    </row>
    <row r="46" spans="1:21" s="70" customFormat="1" ht="15" hidden="1" x14ac:dyDescent="0.2">
      <c r="A46" s="89"/>
      <c r="B46" s="90"/>
      <c r="G46" s="112"/>
      <c r="H46" s="112"/>
      <c r="I46" s="112"/>
      <c r="J46" s="112"/>
      <c r="K46" s="112"/>
      <c r="L46" s="112"/>
      <c r="M46" s="113"/>
      <c r="N46" s="113"/>
      <c r="O46" s="113"/>
      <c r="P46" s="114"/>
      <c r="Q46" s="112"/>
      <c r="R46" s="111">
        <v>43906</v>
      </c>
      <c r="S46" s="115">
        <v>0</v>
      </c>
      <c r="T46" s="88" t="s">
        <v>624</v>
      </c>
      <c r="U46" s="115">
        <v>0.25</v>
      </c>
    </row>
    <row r="47" spans="1:21" x14ac:dyDescent="0.2">
      <c r="A47" s="82"/>
      <c r="B47" s="69"/>
      <c r="C47" s="68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83"/>
    </row>
    <row r="48" spans="1:21" x14ac:dyDescent="0.2">
      <c r="A48" s="82"/>
      <c r="B48" s="69"/>
      <c r="C48" s="69" t="s">
        <v>620</v>
      </c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83"/>
    </row>
    <row r="49" spans="1:16" x14ac:dyDescent="0.2">
      <c r="A49" s="82"/>
      <c r="B49" s="69"/>
      <c r="C49" s="94" t="s">
        <v>621</v>
      </c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83"/>
    </row>
    <row r="50" spans="1:16" x14ac:dyDescent="0.2">
      <c r="A50" s="82"/>
      <c r="B50" s="69"/>
      <c r="C50" s="69" t="s">
        <v>623</v>
      </c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83"/>
    </row>
    <row r="51" spans="1:16" x14ac:dyDescent="0.2">
      <c r="A51" s="82"/>
      <c r="B51" s="69"/>
      <c r="C51" s="69" t="s">
        <v>622</v>
      </c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83"/>
    </row>
    <row r="52" spans="1:16" x14ac:dyDescent="0.2">
      <c r="A52" s="95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96"/>
    </row>
  </sheetData>
  <mergeCells count="3">
    <mergeCell ref="S31:U31"/>
    <mergeCell ref="A6:P6"/>
    <mergeCell ref="A3:P3"/>
  </mergeCells>
  <hyperlinks>
    <hyperlink ref="C51" r:id="rId1" display="https://credittrends.moodys.com/" xr:uid="{00000000-0004-0000-0100-000000000000}"/>
  </hyperlinks>
  <printOptions horizontalCentered="1"/>
  <pageMargins left="0.7" right="0.7" top="1" bottom="0.75" header="0.55000000000000004" footer="0.51"/>
  <pageSetup scale="68" orientation="landscape" r:id="rId2"/>
  <headerFooter>
    <oddHeader>&amp;R&amp;11&amp;A</oddHead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4"/>
  <sheetViews>
    <sheetView topLeftCell="A34" zoomScaleNormal="100" workbookViewId="0">
      <selection activeCell="I64" sqref="I64:K64"/>
    </sheetView>
  </sheetViews>
  <sheetFormatPr defaultRowHeight="12.75" x14ac:dyDescent="0.2"/>
  <cols>
    <col min="1" max="1" width="9.28515625" bestFit="1" customWidth="1"/>
    <col min="2" max="2" width="8.28515625" bestFit="1" customWidth="1"/>
    <col min="3" max="3" width="11.5703125" bestFit="1" customWidth="1"/>
    <col min="4" max="4" width="15.42578125" bestFit="1" customWidth="1"/>
    <col min="5" max="5" width="13" bestFit="1" customWidth="1"/>
    <col min="6" max="6" width="18.28515625" bestFit="1" customWidth="1"/>
    <col min="7" max="7" width="9.28515625" bestFit="1" customWidth="1"/>
  </cols>
  <sheetData>
    <row r="1" spans="1:7" x14ac:dyDescent="0.2">
      <c r="A1" t="s">
        <v>601</v>
      </c>
      <c r="B1" t="s">
        <v>592</v>
      </c>
      <c r="C1" s="2" t="s">
        <v>560</v>
      </c>
      <c r="D1" s="2" t="s">
        <v>602</v>
      </c>
      <c r="E1" s="2" t="s">
        <v>593</v>
      </c>
      <c r="F1" s="2" t="s">
        <v>600</v>
      </c>
      <c r="G1" s="2" t="s">
        <v>603</v>
      </c>
    </row>
    <row r="2" spans="1:7" x14ac:dyDescent="0.2">
      <c r="A2" s="1">
        <v>42186</v>
      </c>
      <c r="B2" s="5">
        <f>YEAR(A2)*100+MONTH(A2)</f>
        <v>201507</v>
      </c>
      <c r="C2" t="s">
        <v>436</v>
      </c>
      <c r="D2" s="3">
        <f t="shared" ref="D2:D6" si="0">0.25/2</f>
        <v>0.125</v>
      </c>
      <c r="E2" s="73">
        <f>AVERAGEIFS(Treasury!$C$8:$C$1001,Treasury!$A$8:$A$1001,Data!A2)</f>
        <v>3.066363636363636</v>
      </c>
      <c r="F2" s="4">
        <f>AVERAGEIFS('Daily Moodys Yields'!$E$1286:$E$3001,'Daily Moodys Yields'!$A$1286:$A$3001,Data!$B2)*100</f>
        <v>4.3919047619047618</v>
      </c>
      <c r="G2" s="4">
        <f>F2-E2</f>
        <v>1.3255411255411258</v>
      </c>
    </row>
    <row r="3" spans="1:7" x14ac:dyDescent="0.2">
      <c r="A3" s="1">
        <v>42217</v>
      </c>
      <c r="B3" s="5">
        <f t="shared" ref="B3:B33" si="1">YEAR(A3)*100+MONTH(A3)</f>
        <v>201508</v>
      </c>
      <c r="C3" t="s">
        <v>436</v>
      </c>
      <c r="D3" s="3">
        <f t="shared" si="0"/>
        <v>0.125</v>
      </c>
      <c r="E3" s="73">
        <f>AVERAGEIFS(Treasury!$C$8:$C$1001,Treasury!$A$8:$A$1001,Data!A3)</f>
        <v>2.8557142857142854</v>
      </c>
      <c r="F3" s="4">
        <f>AVERAGEIFS('Daily Moodys Yields'!$E$1286:$E$3001,'Daily Moodys Yields'!$A$1286:$A$3001,Data!$B3)*100</f>
        <v>4.2476190476190476</v>
      </c>
      <c r="G3" s="4">
        <f t="shared" ref="G3:G35" si="2">F3-E3</f>
        <v>1.3919047619047622</v>
      </c>
    </row>
    <row r="4" spans="1:7" x14ac:dyDescent="0.2">
      <c r="A4" s="1">
        <v>42248</v>
      </c>
      <c r="B4" s="5">
        <f t="shared" si="1"/>
        <v>201509</v>
      </c>
      <c r="C4" t="s">
        <v>436</v>
      </c>
      <c r="D4" s="3">
        <f t="shared" si="0"/>
        <v>0.125</v>
      </c>
      <c r="E4" s="73">
        <f>AVERAGEIFS(Treasury!$C$8:$C$1001,Treasury!$A$8:$A$1001,Data!A4)</f>
        <v>2.9528571428571433</v>
      </c>
      <c r="F4" s="4">
        <f>AVERAGEIFS('Daily Moodys Yields'!$E$1286:$E$3001,'Daily Moodys Yields'!$A$1286:$A$3001,Data!$B4)*100</f>
        <v>4.3869999999999996</v>
      </c>
      <c r="G4" s="4">
        <f t="shared" si="2"/>
        <v>1.4341428571428563</v>
      </c>
    </row>
    <row r="5" spans="1:7" x14ac:dyDescent="0.2">
      <c r="A5" s="1">
        <v>42278</v>
      </c>
      <c r="B5" s="5">
        <f t="shared" si="1"/>
        <v>201510</v>
      </c>
      <c r="C5" t="s">
        <v>436</v>
      </c>
      <c r="D5" s="3">
        <f t="shared" si="0"/>
        <v>0.125</v>
      </c>
      <c r="E5" s="73">
        <f>AVERAGEIFS(Treasury!$C$8:$C$1001,Treasury!$A$8:$A$1001,Data!A5)</f>
        <v>2.8880952380952376</v>
      </c>
      <c r="F5" s="4">
        <f>AVERAGEIFS('Daily Moodys Yields'!$E$1286:$E$3001,'Daily Moodys Yields'!$A$1286:$A$3001,Data!$B5)*100</f>
        <v>4.2919047619047612</v>
      </c>
      <c r="G5" s="4">
        <f t="shared" si="2"/>
        <v>1.4038095238095236</v>
      </c>
    </row>
    <row r="6" spans="1:7" x14ac:dyDescent="0.2">
      <c r="A6" s="1">
        <v>42309</v>
      </c>
      <c r="B6" s="5">
        <f t="shared" si="1"/>
        <v>201511</v>
      </c>
      <c r="C6" t="s">
        <v>436</v>
      </c>
      <c r="D6" s="3">
        <f t="shared" si="0"/>
        <v>0.125</v>
      </c>
      <c r="E6" s="73">
        <f>AVERAGEIFS(Treasury!$C$8:$C$1001,Treasury!$A$8:$A$1001,Data!A6)</f>
        <v>3.03</v>
      </c>
      <c r="F6" s="4">
        <f>AVERAGEIFS('Daily Moodys Yields'!$E$1286:$E$3001,'Daily Moodys Yields'!$A$1286:$A$3001,Data!$B6)*100</f>
        <v>4.4049999999999994</v>
      </c>
      <c r="G6" s="4">
        <f t="shared" si="2"/>
        <v>1.3749999999999996</v>
      </c>
    </row>
    <row r="7" spans="1:7" x14ac:dyDescent="0.2">
      <c r="A7" s="1">
        <v>42339</v>
      </c>
      <c r="B7" s="5">
        <f t="shared" si="1"/>
        <v>201512</v>
      </c>
      <c r="C7" t="s">
        <v>143</v>
      </c>
      <c r="D7" s="3">
        <f>(0.5+0.25)/2</f>
        <v>0.375</v>
      </c>
      <c r="E7" s="73">
        <f>AVERAGEIFS(Treasury!$C$8:$C$1001,Treasury!$A$8:$A$1001,Data!A7)</f>
        <v>2.97</v>
      </c>
      <c r="F7" s="4">
        <f>AVERAGEIFS('Daily Moodys Yields'!$E$1286:$E$3001,'Daily Moodys Yields'!$A$1286:$A$3001,Data!$B7)*100</f>
        <v>4.3536363636363644</v>
      </c>
      <c r="G7" s="4">
        <f t="shared" si="2"/>
        <v>1.3836363636363642</v>
      </c>
    </row>
    <row r="8" spans="1:7" x14ac:dyDescent="0.2">
      <c r="A8" s="1">
        <v>42370</v>
      </c>
      <c r="B8" s="5">
        <f t="shared" si="1"/>
        <v>201601</v>
      </c>
      <c r="C8" t="s">
        <v>143</v>
      </c>
      <c r="D8" s="3">
        <f t="shared" ref="D8:D18" si="3">(0.5+0.25)/2</f>
        <v>0.375</v>
      </c>
      <c r="E8" s="73">
        <f>AVERAGEIFS(Treasury!$C$8:$C$1001,Treasury!$A$8:$A$1001,Data!A8)</f>
        <v>2.8584210526315785</v>
      </c>
      <c r="F8" s="4">
        <f>AVERAGEIFS('Daily Moodys Yields'!$E$1286:$E$3001,'Daily Moodys Yields'!$A$1286:$A$3001,Data!$B8)*100</f>
        <v>4.2689473684210526</v>
      </c>
      <c r="G8" s="4">
        <f t="shared" si="2"/>
        <v>1.4105263157894741</v>
      </c>
    </row>
    <row r="9" spans="1:7" x14ac:dyDescent="0.2">
      <c r="A9" s="1">
        <v>42401</v>
      </c>
      <c r="B9" s="5">
        <f t="shared" si="1"/>
        <v>201602</v>
      </c>
      <c r="C9" t="s">
        <v>143</v>
      </c>
      <c r="D9" s="3">
        <f t="shared" si="3"/>
        <v>0.375</v>
      </c>
      <c r="E9" s="73">
        <f>AVERAGEIFS(Treasury!$C$8:$C$1001,Treasury!$A$8:$A$1001,Data!A9)</f>
        <v>2.6230000000000002</v>
      </c>
      <c r="F9" s="4">
        <f>AVERAGEIFS('Daily Moodys Yields'!$E$1286:$E$3001,'Daily Moodys Yields'!$A$1286:$A$3001,Data!$B9)*100</f>
        <v>4.1085000000000003</v>
      </c>
      <c r="G9" s="4">
        <f t="shared" si="2"/>
        <v>1.4855</v>
      </c>
    </row>
    <row r="10" spans="1:7" x14ac:dyDescent="0.2">
      <c r="A10" s="1">
        <v>42430</v>
      </c>
      <c r="B10" s="5">
        <f t="shared" si="1"/>
        <v>201603</v>
      </c>
      <c r="C10" t="s">
        <v>143</v>
      </c>
      <c r="D10" s="3">
        <f t="shared" si="3"/>
        <v>0.375</v>
      </c>
      <c r="E10" s="73">
        <f>AVERAGEIFS(Treasury!$C$8:$C$1001,Treasury!$A$8:$A$1001,Data!A10)</f>
        <v>2.6845454545454546</v>
      </c>
      <c r="F10" s="4">
        <f>AVERAGEIFS('Daily Moodys Yields'!$E$1286:$E$3001,'Daily Moodys Yields'!$A$1286:$A$3001,Data!$B10)*100</f>
        <v>4.1577272727272732</v>
      </c>
      <c r="G10" s="4">
        <f t="shared" si="2"/>
        <v>1.4731818181818186</v>
      </c>
    </row>
    <row r="11" spans="1:7" x14ac:dyDescent="0.2">
      <c r="A11" s="1">
        <v>42461</v>
      </c>
      <c r="B11" s="5">
        <f t="shared" si="1"/>
        <v>201604</v>
      </c>
      <c r="C11" t="s">
        <v>143</v>
      </c>
      <c r="D11" s="3">
        <f t="shared" si="3"/>
        <v>0.375</v>
      </c>
      <c r="E11" s="73">
        <f>AVERAGEIFS(Treasury!$C$8:$C$1001,Treasury!$A$8:$A$1001,Data!A11)</f>
        <v>2.6233333333333335</v>
      </c>
      <c r="F11" s="4">
        <f>AVERAGEIFS('Daily Moodys Yields'!$E$1286:$E$3001,'Daily Moodys Yields'!$A$1286:$A$3001,Data!$B11)*100</f>
        <v>3.9980952380952375</v>
      </c>
      <c r="G11" s="4">
        <f t="shared" si="2"/>
        <v>1.374761904761904</v>
      </c>
    </row>
    <row r="12" spans="1:7" x14ac:dyDescent="0.2">
      <c r="A12" s="1">
        <v>42491</v>
      </c>
      <c r="B12" s="5">
        <f t="shared" si="1"/>
        <v>201605</v>
      </c>
      <c r="C12" t="s">
        <v>143</v>
      </c>
      <c r="D12" s="3">
        <f t="shared" si="3"/>
        <v>0.375</v>
      </c>
      <c r="E12" s="73">
        <f>AVERAGEIFS(Treasury!$C$8:$C$1001,Treasury!$A$8:$A$1001,Data!A12)</f>
        <v>2.627619047619048</v>
      </c>
      <c r="F12" s="4">
        <f>AVERAGEIFS('Daily Moodys Yields'!$E$1286:$E$3001,'Daily Moodys Yields'!$A$1286:$A$3001,Data!$B12)*100</f>
        <v>3.9265000000000003</v>
      </c>
      <c r="G12" s="4">
        <f t="shared" si="2"/>
        <v>1.2988809523809524</v>
      </c>
    </row>
    <row r="13" spans="1:7" x14ac:dyDescent="0.2">
      <c r="A13" s="1">
        <v>42522</v>
      </c>
      <c r="B13" s="5">
        <f t="shared" si="1"/>
        <v>201606</v>
      </c>
      <c r="C13" t="s">
        <v>143</v>
      </c>
      <c r="D13" s="3">
        <f t="shared" si="3"/>
        <v>0.375</v>
      </c>
      <c r="E13" s="73">
        <f>AVERAGEIFS(Treasury!$C$8:$C$1001,Treasury!$A$8:$A$1001,Data!A13)</f>
        <v>2.4522727272727272</v>
      </c>
      <c r="F13" s="4">
        <f>AVERAGEIFS('Daily Moodys Yields'!$E$1286:$E$3001,'Daily Moodys Yields'!$A$1286:$A$3001,Data!$B13)*100</f>
        <v>3.7695238095238088</v>
      </c>
      <c r="G13" s="4">
        <f t="shared" si="2"/>
        <v>1.3172510822510817</v>
      </c>
    </row>
    <row r="14" spans="1:7" x14ac:dyDescent="0.2">
      <c r="A14" s="1">
        <v>42552</v>
      </c>
      <c r="B14" s="5">
        <f t="shared" si="1"/>
        <v>201607</v>
      </c>
      <c r="C14" t="s">
        <v>143</v>
      </c>
      <c r="D14" s="3">
        <f t="shared" si="3"/>
        <v>0.375</v>
      </c>
      <c r="E14" s="73">
        <f>AVERAGEIFS(Treasury!$C$8:$C$1001,Treasury!$A$8:$A$1001,Data!A14)</f>
        <v>2.2269999999999999</v>
      </c>
      <c r="F14" s="4">
        <f>AVERAGEIFS('Daily Moodys Yields'!$E$1286:$E$3001,'Daily Moodys Yields'!$A$1286:$A$3001,Data!$B14)*100</f>
        <v>3.573</v>
      </c>
      <c r="G14" s="4">
        <f t="shared" si="2"/>
        <v>1.3460000000000001</v>
      </c>
    </row>
    <row r="15" spans="1:7" x14ac:dyDescent="0.2">
      <c r="A15" s="1">
        <v>42583</v>
      </c>
      <c r="B15" s="5">
        <f t="shared" si="1"/>
        <v>201608</v>
      </c>
      <c r="C15" t="s">
        <v>143</v>
      </c>
      <c r="D15" s="3">
        <f t="shared" si="3"/>
        <v>0.375</v>
      </c>
      <c r="E15" s="73">
        <f>AVERAGEIFS(Treasury!$C$8:$C$1001,Treasury!$A$8:$A$1001,Data!A15)</f>
        <v>2.2617391304347829</v>
      </c>
      <c r="F15" s="4">
        <f>AVERAGEIFS('Daily Moodys Yields'!$E$1286:$E$3001,'Daily Moodys Yields'!$A$1286:$A$3001,Data!$B15)*100</f>
        <v>3.5852173913043477</v>
      </c>
      <c r="G15" s="4">
        <f t="shared" si="2"/>
        <v>1.3234782608695648</v>
      </c>
    </row>
    <row r="16" spans="1:7" x14ac:dyDescent="0.2">
      <c r="A16" s="1">
        <v>42614</v>
      </c>
      <c r="B16" s="5">
        <f t="shared" si="1"/>
        <v>201609</v>
      </c>
      <c r="C16" t="s">
        <v>143</v>
      </c>
      <c r="D16" s="3">
        <f t="shared" si="3"/>
        <v>0.375</v>
      </c>
      <c r="E16" s="73">
        <f>AVERAGEIFS(Treasury!$C$8:$C$1001,Treasury!$A$8:$A$1001,Data!A16)</f>
        <v>2.3504761904761908</v>
      </c>
      <c r="F16" s="4">
        <f>AVERAGEIFS('Daily Moodys Yields'!$E$1286:$E$3001,'Daily Moodys Yields'!$A$1286:$A$3001,Data!$B16)*100</f>
        <v>3.6590476190476187</v>
      </c>
      <c r="G16" s="4">
        <f t="shared" si="2"/>
        <v>1.3085714285714278</v>
      </c>
    </row>
    <row r="17" spans="1:7" x14ac:dyDescent="0.2">
      <c r="A17" s="1">
        <v>42644</v>
      </c>
      <c r="B17" s="5">
        <f t="shared" si="1"/>
        <v>201610</v>
      </c>
      <c r="C17" t="s">
        <v>143</v>
      </c>
      <c r="D17" s="3">
        <f t="shared" si="3"/>
        <v>0.375</v>
      </c>
      <c r="E17" s="73">
        <f>AVERAGEIFS(Treasury!$C$8:$C$1001,Treasury!$A$8:$A$1001,Data!A17)</f>
        <v>2.5004999999999997</v>
      </c>
      <c r="F17" s="4">
        <f>AVERAGEIFS('Daily Moodys Yields'!$E$1286:$E$3001,'Daily Moodys Yields'!$A$1286:$A$3001,Data!$B17)*100</f>
        <v>3.7734999999999999</v>
      </c>
      <c r="G17" s="4">
        <f t="shared" si="2"/>
        <v>1.2730000000000001</v>
      </c>
    </row>
    <row r="18" spans="1:7" x14ac:dyDescent="0.2">
      <c r="A18" s="1">
        <v>42675</v>
      </c>
      <c r="B18" s="5">
        <f t="shared" si="1"/>
        <v>201611</v>
      </c>
      <c r="C18" t="s">
        <v>143</v>
      </c>
      <c r="D18" s="3">
        <f t="shared" si="3"/>
        <v>0.375</v>
      </c>
      <c r="E18" s="73">
        <f>AVERAGEIFS(Treasury!$C$8:$C$1001,Treasury!$A$8:$A$1001,Data!A18)</f>
        <v>2.8620000000000005</v>
      </c>
      <c r="F18" s="4">
        <f>AVERAGEIFS('Daily Moodys Yields'!$E$1286:$E$3001,'Daily Moodys Yields'!$A$1286:$A$3001,Data!$B18)*100</f>
        <v>4.0694736842105259</v>
      </c>
      <c r="G18" s="4">
        <f t="shared" si="2"/>
        <v>1.2074736842105254</v>
      </c>
    </row>
    <row r="19" spans="1:7" x14ac:dyDescent="0.2">
      <c r="A19" s="1">
        <v>42705</v>
      </c>
      <c r="B19" s="5">
        <f t="shared" si="1"/>
        <v>201612</v>
      </c>
      <c r="C19" t="s">
        <v>43</v>
      </c>
      <c r="D19" s="3">
        <f>(0.5+0.75)/2</f>
        <v>0.625</v>
      </c>
      <c r="E19" s="73">
        <f>AVERAGEIFS(Treasury!$C$8:$C$1001,Treasury!$A$8:$A$1001,Data!A19)</f>
        <v>3.1133333333333324</v>
      </c>
      <c r="F19" s="4">
        <f>AVERAGEIFS('Daily Moodys Yields'!$E$1286:$E$3001,'Daily Moodys Yields'!$A$1286:$A$3001,Data!$B19)*100</f>
        <v>4.2728571428571431</v>
      </c>
      <c r="G19" s="4">
        <f t="shared" si="2"/>
        <v>1.1595238095238107</v>
      </c>
    </row>
    <row r="20" spans="1:7" x14ac:dyDescent="0.2">
      <c r="A20" s="1">
        <v>42736</v>
      </c>
      <c r="B20" s="5">
        <f t="shared" si="1"/>
        <v>201701</v>
      </c>
      <c r="C20" t="s">
        <v>43</v>
      </c>
      <c r="D20" s="3">
        <f>(0.5+0.75)/2</f>
        <v>0.625</v>
      </c>
      <c r="E20" s="73">
        <f>AVERAGEIFS(Treasury!$C$8:$C$1001,Treasury!$A$8:$A$1001,Data!A20)</f>
        <v>3.0189999999999997</v>
      </c>
      <c r="F20" s="4">
        <f>AVERAGEIFS('Daily Moodys Yields'!$E$1286:$E$3001,'Daily Moodys Yields'!$A$1286:$A$3001,Data!$B20)*100</f>
        <v>4.1400000000000006</v>
      </c>
      <c r="G20" s="4">
        <f t="shared" si="2"/>
        <v>1.1210000000000009</v>
      </c>
    </row>
    <row r="21" spans="1:7" x14ac:dyDescent="0.2">
      <c r="A21" s="1">
        <v>42767</v>
      </c>
      <c r="B21" s="5">
        <f t="shared" si="1"/>
        <v>201702</v>
      </c>
      <c r="C21" t="s">
        <v>43</v>
      </c>
      <c r="D21" s="3">
        <f>(0.5+0.75)/2</f>
        <v>0.625</v>
      </c>
      <c r="E21" s="73">
        <f>AVERAGEIFS(Treasury!$C$8:$C$1001,Treasury!$A$8:$A$1001,Data!A21)</f>
        <v>3.0321052631578946</v>
      </c>
      <c r="F21" s="4">
        <f>AVERAGEIFS('Daily Moodys Yields'!$E$1286:$E$3001,'Daily Moodys Yields'!$A$1286:$A$3001,Data!$B21)*100</f>
        <v>4.1757894736842092</v>
      </c>
      <c r="G21" s="4">
        <f t="shared" si="2"/>
        <v>1.1436842105263145</v>
      </c>
    </row>
    <row r="22" spans="1:7" x14ac:dyDescent="0.2">
      <c r="A22" s="1">
        <v>42795</v>
      </c>
      <c r="B22" s="5">
        <f t="shared" si="1"/>
        <v>201703</v>
      </c>
      <c r="C22" t="s">
        <v>20</v>
      </c>
      <c r="D22" s="3">
        <f>(0.75+1)/2</f>
        <v>0.875</v>
      </c>
      <c r="E22" s="73">
        <f>AVERAGEIFS(Treasury!$C$8:$C$1001,Treasury!$A$8:$A$1001,Data!A22)</f>
        <v>3.0813043478260873</v>
      </c>
      <c r="F22" s="4">
        <f>AVERAGEIFS('Daily Moodys Yields'!$E$1286:$E$3001,'Daily Moodys Yields'!$A$1286:$A$3001,Data!$B22)*100</f>
        <v>4.2282608695652169</v>
      </c>
      <c r="G22" s="4">
        <f t="shared" si="2"/>
        <v>1.1469565217391295</v>
      </c>
    </row>
    <row r="23" spans="1:7" x14ac:dyDescent="0.2">
      <c r="A23" s="1">
        <v>42826</v>
      </c>
      <c r="B23" s="5">
        <f t="shared" si="1"/>
        <v>201704</v>
      </c>
      <c r="C23" t="s">
        <v>20</v>
      </c>
      <c r="D23" s="3">
        <f>(0.75+1)/2</f>
        <v>0.875</v>
      </c>
      <c r="E23" s="73">
        <f>AVERAGEIFS(Treasury!$C$8:$C$1001,Treasury!$A$8:$A$1001,Data!A23)</f>
        <v>2.9415789473684213</v>
      </c>
      <c r="F23" s="4">
        <f>AVERAGEIFS('Daily Moodys Yields'!$E$1286:$E$3001,'Daily Moodys Yields'!$A$1286:$A$3001,Data!$B23)*100</f>
        <v>4.1184210526315779</v>
      </c>
      <c r="G23" s="4">
        <f t="shared" si="2"/>
        <v>1.1768421052631566</v>
      </c>
    </row>
    <row r="24" spans="1:7" x14ac:dyDescent="0.2">
      <c r="A24" s="1">
        <v>42856</v>
      </c>
      <c r="B24" s="5">
        <f t="shared" si="1"/>
        <v>201705</v>
      </c>
      <c r="C24" t="s">
        <v>20</v>
      </c>
      <c r="D24" s="3">
        <f>(0.75+1)/2</f>
        <v>0.875</v>
      </c>
      <c r="E24" s="73">
        <f>AVERAGEIFS(Treasury!$C$8:$C$1001,Treasury!$A$8:$A$1001,Data!A24)</f>
        <v>2.9590909090909094</v>
      </c>
      <c r="F24" s="4">
        <f>AVERAGEIFS('Daily Moodys Yields'!$E$1286:$E$3001,'Daily Moodys Yields'!$A$1286:$A$3001,Data!$B24)*100</f>
        <v>4.1227272727272712</v>
      </c>
      <c r="G24" s="4">
        <f t="shared" si="2"/>
        <v>1.1636363636363618</v>
      </c>
    </row>
    <row r="25" spans="1:7" x14ac:dyDescent="0.2">
      <c r="A25" s="1">
        <v>42887</v>
      </c>
      <c r="B25" s="5">
        <f t="shared" si="1"/>
        <v>201706</v>
      </c>
      <c r="C25" t="s">
        <v>631</v>
      </c>
      <c r="D25" s="3">
        <f>(1+1.25)/2</f>
        <v>1.125</v>
      </c>
      <c r="E25" s="73">
        <f>AVERAGEIFS(Treasury!$C$8:$C$1001,Treasury!$A$8:$A$1001,Data!A25)</f>
        <v>2.7963636363636368</v>
      </c>
      <c r="F25" s="4">
        <f>AVERAGEIFS('Daily Moodys Yields'!$E$1286:$E$3001,'Daily Moodys Yields'!$A$1286:$A$3001,Data!$B25)*100</f>
        <v>3.9413636363636351</v>
      </c>
      <c r="G25" s="4">
        <f t="shared" si="2"/>
        <v>1.1449999999999982</v>
      </c>
    </row>
    <row r="26" spans="1:7" x14ac:dyDescent="0.2">
      <c r="A26" s="1">
        <v>42917</v>
      </c>
      <c r="B26" s="5">
        <f t="shared" si="1"/>
        <v>201707</v>
      </c>
      <c r="C26" t="s">
        <v>631</v>
      </c>
      <c r="D26" s="3">
        <f t="shared" ref="D26:D30" si="4">(1+1.25)/2</f>
        <v>1.125</v>
      </c>
      <c r="E26" s="73">
        <f>AVERAGEIFS(Treasury!$C$8:$C$1001,Treasury!$A$8:$A$1001,Data!A26)</f>
        <v>2.8839999999999999</v>
      </c>
      <c r="F26" s="4">
        <f>AVERAGEIFS('Daily Moodys Yields'!$E$1286:$E$3001,'Daily Moodys Yields'!$A$1286:$A$3001,Data!$B26)*100</f>
        <v>3.9945000000000008</v>
      </c>
      <c r="G26" s="4">
        <f t="shared" si="2"/>
        <v>1.1105000000000009</v>
      </c>
    </row>
    <row r="27" spans="1:7" x14ac:dyDescent="0.2">
      <c r="A27" s="1">
        <v>42948</v>
      </c>
      <c r="B27" s="5">
        <f t="shared" si="1"/>
        <v>201708</v>
      </c>
      <c r="C27" t="s">
        <v>631</v>
      </c>
      <c r="D27" s="3">
        <f t="shared" si="4"/>
        <v>1.125</v>
      </c>
      <c r="E27" s="73">
        <f>AVERAGEIFS(Treasury!$C$8:$C$1001,Treasury!$A$8:$A$1001,Data!A27)</f>
        <v>2.7952173913043481</v>
      </c>
      <c r="F27" s="4">
        <f>AVERAGEIFS('Daily Moodys Yields'!$E$1286:$E$3001,'Daily Moodys Yields'!$A$1286:$A$3001,Data!$B27)*100</f>
        <v>3.8621739130434785</v>
      </c>
      <c r="G27" s="4">
        <f t="shared" si="2"/>
        <v>1.0669565217391304</v>
      </c>
    </row>
    <row r="28" spans="1:7" x14ac:dyDescent="0.2">
      <c r="A28" s="1">
        <v>42979</v>
      </c>
      <c r="B28" s="5">
        <f t="shared" si="1"/>
        <v>201709</v>
      </c>
      <c r="C28" t="s">
        <v>631</v>
      </c>
      <c r="D28" s="3">
        <f t="shared" si="4"/>
        <v>1.125</v>
      </c>
      <c r="E28" s="73">
        <f>AVERAGEIFS(Treasury!$C$8:$C$1001,Treasury!$A$8:$A$1001,Data!A28)</f>
        <v>2.7764999999999995</v>
      </c>
      <c r="F28" s="4">
        <f>AVERAGEIFS('Daily Moodys Yields'!$E$1286:$E$3001,'Daily Moodys Yields'!$A$1286:$A$3001,Data!$B28)*100</f>
        <v>3.8650000000000002</v>
      </c>
      <c r="G28" s="4">
        <f t="shared" si="2"/>
        <v>1.0885000000000007</v>
      </c>
    </row>
    <row r="29" spans="1:7" x14ac:dyDescent="0.2">
      <c r="A29" s="1">
        <v>43009</v>
      </c>
      <c r="B29" s="5">
        <f t="shared" si="1"/>
        <v>201710</v>
      </c>
      <c r="C29" t="s">
        <v>631</v>
      </c>
      <c r="D29" s="3">
        <f t="shared" si="4"/>
        <v>1.125</v>
      </c>
      <c r="E29" s="73">
        <f>AVERAGEIFS(Treasury!$C$8:$C$1001,Treasury!$A$8:$A$1001,Data!A29)</f>
        <v>2.8780952380952383</v>
      </c>
      <c r="F29" s="4">
        <f>AVERAGEIFS('Daily Moodys Yields'!$E$1286:$E$3001,'Daily Moodys Yields'!$A$1286:$A$3001,Data!$B29)*100</f>
        <v>3.9099999999999997</v>
      </c>
      <c r="G29" s="4">
        <f t="shared" si="2"/>
        <v>1.0319047619047614</v>
      </c>
    </row>
    <row r="30" spans="1:7" x14ac:dyDescent="0.2">
      <c r="A30" s="1">
        <v>43040</v>
      </c>
      <c r="B30" s="5">
        <f t="shared" si="1"/>
        <v>201711</v>
      </c>
      <c r="C30" t="s">
        <v>631</v>
      </c>
      <c r="D30" s="3">
        <f t="shared" si="4"/>
        <v>1.125</v>
      </c>
      <c r="E30" s="73">
        <f>AVERAGEIFS(Treasury!$C$8:$C$1001,Treasury!$A$8:$A$1001,Data!A30)</f>
        <v>2.8019047619047619</v>
      </c>
      <c r="F30" s="4">
        <f>AVERAGEIFS('Daily Moodys Yields'!$E$1286:$E$3001,'Daily Moodys Yields'!$A$1286:$A$3001,Data!$B30)*100</f>
        <v>3.8304999999999998</v>
      </c>
      <c r="G30" s="4">
        <f t="shared" si="2"/>
        <v>1.0285952380952379</v>
      </c>
    </row>
    <row r="31" spans="1:7" x14ac:dyDescent="0.2">
      <c r="A31" s="1">
        <v>43070</v>
      </c>
      <c r="B31" s="5">
        <f t="shared" si="1"/>
        <v>201712</v>
      </c>
      <c r="C31" s="2" t="s">
        <v>842</v>
      </c>
      <c r="D31" s="3">
        <f>(1.25+1.5)/2</f>
        <v>1.375</v>
      </c>
      <c r="E31" s="73">
        <f>AVERAGEIFS(Treasury!$C$8:$C$1001,Treasury!$A$8:$A$1001,Data!A31)</f>
        <v>2.7679999999999998</v>
      </c>
      <c r="F31" s="4">
        <f>AVERAGEIFS('Daily Moodys Yields'!$E$1286:$E$3001,'Daily Moodys Yields'!$A$1286:$A$3001,Data!$B31)*100</f>
        <v>3.7963157894736836</v>
      </c>
      <c r="G31" s="4">
        <f t="shared" si="2"/>
        <v>1.0283157894736839</v>
      </c>
    </row>
    <row r="32" spans="1:7" x14ac:dyDescent="0.2">
      <c r="A32" s="1">
        <v>43101</v>
      </c>
      <c r="B32" s="5">
        <f t="shared" si="1"/>
        <v>201801</v>
      </c>
      <c r="C32" s="2" t="s">
        <v>842</v>
      </c>
      <c r="D32" s="3">
        <f t="shared" ref="D32:D33" si="5">(1.25+1.5)/2</f>
        <v>1.375</v>
      </c>
      <c r="E32" s="73">
        <f>AVERAGEIFS(Treasury!$C$8:$C$1001,Treasury!$A$8:$A$1001,Data!A32)</f>
        <v>2.8776190476190475</v>
      </c>
      <c r="F32" s="4">
        <f>AVERAGEIFS('Daily Moodys Yields'!$E$1286:$E$3001,'Daily Moodys Yields'!$A$1286:$A$3001,Data!$B32)*100</f>
        <v>3.8604761904761906</v>
      </c>
      <c r="G32" s="4">
        <f t="shared" si="2"/>
        <v>0.9828571428571431</v>
      </c>
    </row>
    <row r="33" spans="1:7" x14ac:dyDescent="0.2">
      <c r="A33" s="1">
        <v>43132</v>
      </c>
      <c r="B33" s="5">
        <f t="shared" si="1"/>
        <v>201802</v>
      </c>
      <c r="C33" s="2" t="s">
        <v>842</v>
      </c>
      <c r="D33" s="3">
        <f t="shared" si="5"/>
        <v>1.375</v>
      </c>
      <c r="E33" s="73">
        <f>AVERAGEIFS(Treasury!$C$8:$C$1001,Treasury!$A$8:$A$1001,Data!A33)</f>
        <v>3.1310526315789478</v>
      </c>
      <c r="F33" s="4">
        <f>AVERAGEIFS('Daily Moodys Yields'!$E$1286:$E$3001,'Daily Moodys Yields'!$A$1286:$A$3001,Data!$B33)*100</f>
        <v>4.0863157894736846</v>
      </c>
      <c r="G33" s="4">
        <f t="shared" si="2"/>
        <v>0.95526315789473681</v>
      </c>
    </row>
    <row r="34" spans="1:7" x14ac:dyDescent="0.2">
      <c r="A34" s="1">
        <v>43160</v>
      </c>
      <c r="B34" s="5">
        <f t="shared" ref="B34" si="6">YEAR(A34)*100+MONTH(A34)</f>
        <v>201803</v>
      </c>
      <c r="C34" s="2" t="s">
        <v>945</v>
      </c>
      <c r="D34" s="3">
        <f>(1.5+1.75)/2</f>
        <v>1.625</v>
      </c>
      <c r="E34" s="73">
        <f>AVERAGEIFS(Treasury!$C$8:$C$1001,Treasury!$A$8:$A$1001,Data!A34)</f>
        <v>3.0914285714285716</v>
      </c>
      <c r="F34" s="4">
        <f>AVERAGEIFS('Daily Moodys Yields'!$E$1286:$E$3001,'Daily Moodys Yields'!$A$1286:$A$3001,Data!$B34)*100</f>
        <v>4.1314285714285708</v>
      </c>
      <c r="G34" s="4">
        <f t="shared" si="2"/>
        <v>1.0399999999999991</v>
      </c>
    </row>
    <row r="35" spans="1:7" x14ac:dyDescent="0.2">
      <c r="A35" s="1">
        <v>43191</v>
      </c>
      <c r="B35" s="5">
        <f t="shared" ref="B35:B40" si="7">YEAR(A35)*100+MONTH(A35)</f>
        <v>201804</v>
      </c>
      <c r="C35" s="2" t="s">
        <v>945</v>
      </c>
      <c r="D35" s="3">
        <f>(1.5+1.75)/2</f>
        <v>1.625</v>
      </c>
      <c r="E35" s="73">
        <f>AVERAGEIFS(Treasury!$C$8:$C$1001,Treasury!$A$8:$A$1001,Data!A35)</f>
        <v>3.0719047619047624</v>
      </c>
      <c r="F35" s="4">
        <f>AVERAGEIFS('Daily Moodys Yields'!$E$1286:$E$3001,'Daily Moodys Yields'!$A$1286:$A$3001,Data!$B35)*100</f>
        <v>4.166666666666667</v>
      </c>
      <c r="G35" s="4">
        <f t="shared" si="2"/>
        <v>1.0947619047619046</v>
      </c>
    </row>
    <row r="36" spans="1:7" x14ac:dyDescent="0.2">
      <c r="A36" s="1">
        <v>43221</v>
      </c>
      <c r="B36" s="5">
        <f t="shared" si="7"/>
        <v>201805</v>
      </c>
      <c r="C36" s="2" t="s">
        <v>945</v>
      </c>
      <c r="D36" s="3">
        <f t="shared" ref="D36" si="8">(1.5+1.75)/2</f>
        <v>1.625</v>
      </c>
      <c r="E36" s="73">
        <f>AVERAGEIFS(Treasury!$C$8:$C$1001,Treasury!$A$8:$A$1001,Data!A36)</f>
        <v>3.1318181818181827</v>
      </c>
      <c r="F36" s="4">
        <f>AVERAGEIFS('Daily Moodys Yields'!$E$1286:$E$3001,'Daily Moodys Yields'!$A$1286:$A$3001,Data!$B36)*100</f>
        <v>4.2786363636363633</v>
      </c>
      <c r="G36" s="4">
        <f t="shared" ref="G36:G40" si="9">F36-E36</f>
        <v>1.1468181818181806</v>
      </c>
    </row>
    <row r="37" spans="1:7" x14ac:dyDescent="0.2">
      <c r="A37" s="1">
        <v>43252</v>
      </c>
      <c r="B37" s="5">
        <f t="shared" si="7"/>
        <v>201806</v>
      </c>
      <c r="C37" s="2" t="s">
        <v>1031</v>
      </c>
      <c r="D37" s="3">
        <f>(1.75+2)/2</f>
        <v>1.875</v>
      </c>
      <c r="E37" s="73">
        <f>AVERAGEIFS(Treasury!$C$8:$C$1001,Treasury!$A$8:$A$1001,Data!A37)</f>
        <v>3.0500000000000007</v>
      </c>
      <c r="F37" s="4">
        <f>AVERAGEIFS('Daily Moodys Yields'!$E$1286:$E$3001,'Daily Moodys Yields'!$A$1286:$A$3001,Data!$B37)*100</f>
        <v>4.2749999999999995</v>
      </c>
      <c r="G37" s="4">
        <f t="shared" si="9"/>
        <v>1.2249999999999988</v>
      </c>
    </row>
    <row r="38" spans="1:7" x14ac:dyDescent="0.2">
      <c r="A38" s="1">
        <v>43282</v>
      </c>
      <c r="B38" s="5">
        <f t="shared" si="7"/>
        <v>201807</v>
      </c>
      <c r="C38" s="2" t="s">
        <v>1031</v>
      </c>
      <c r="D38" s="3">
        <f t="shared" ref="D38:D39" si="10">(1.75+2)/2</f>
        <v>1.875</v>
      </c>
      <c r="E38" s="73">
        <f>AVERAGEIFS(Treasury!$C$8:$C$1001,Treasury!$A$8:$A$1001,Data!A38)</f>
        <v>3.0066666666666668</v>
      </c>
      <c r="F38" s="4">
        <f>AVERAGEIFS('Daily Moodys Yields'!$E$1286:$E$3001,'Daily Moodys Yields'!$A$1286:$A$3001,Data!$B38)*100</f>
        <v>4.2728571428571431</v>
      </c>
      <c r="G38" s="4">
        <f t="shared" si="9"/>
        <v>1.2661904761904763</v>
      </c>
    </row>
    <row r="39" spans="1:7" x14ac:dyDescent="0.2">
      <c r="A39" s="1">
        <v>43313</v>
      </c>
      <c r="B39" s="5">
        <f t="shared" si="7"/>
        <v>201808</v>
      </c>
      <c r="C39" s="2" t="s">
        <v>1031</v>
      </c>
      <c r="D39" s="3">
        <f t="shared" si="10"/>
        <v>1.875</v>
      </c>
      <c r="E39" s="73">
        <f>AVERAGEIFS(Treasury!$C$8:$C$1001,Treasury!$A$8:$A$1001,Data!A39)</f>
        <v>3.0417391304347832</v>
      </c>
      <c r="F39" s="4">
        <f>AVERAGEIFS('Daily Moodys Yields'!$E$1286:$E$3001,'Daily Moodys Yields'!$A$1286:$A$3001,Data!$B39)*100</f>
        <v>4.2595652173913043</v>
      </c>
      <c r="G39" s="4">
        <f t="shared" si="9"/>
        <v>1.2178260869565212</v>
      </c>
    </row>
    <row r="40" spans="1:7" x14ac:dyDescent="0.2">
      <c r="A40" s="1">
        <v>43344</v>
      </c>
      <c r="B40" s="5">
        <f t="shared" si="7"/>
        <v>201809</v>
      </c>
      <c r="C40" s="2" t="s">
        <v>1041</v>
      </c>
      <c r="D40" s="3">
        <f>(2+2.25)/2</f>
        <v>2.125</v>
      </c>
      <c r="E40" s="73">
        <f>AVERAGEIFS(Treasury!$C$8:$C$1001,Treasury!$A$8:$A$1001,Data!A40)</f>
        <v>3.1510526315789469</v>
      </c>
      <c r="F40" s="4">
        <f>AVERAGEIFS('Daily Moodys Yields'!$E$1286:$E$3001,'Daily Moodys Yields'!$A$1286:$A$3001,Data!$B40)*100</f>
        <v>4.3226315789473677</v>
      </c>
      <c r="G40" s="4">
        <f t="shared" si="9"/>
        <v>1.1715789473684208</v>
      </c>
    </row>
    <row r="41" spans="1:7" x14ac:dyDescent="0.2">
      <c r="A41" s="1">
        <v>43374</v>
      </c>
      <c r="B41" s="5">
        <f t="shared" ref="B41:B51" si="11">YEAR(A41)*100+MONTH(A41)</f>
        <v>201810</v>
      </c>
      <c r="C41" s="2" t="s">
        <v>1041</v>
      </c>
      <c r="D41" s="3">
        <f t="shared" ref="D41:D42" si="12">(2+2.25)/2</f>
        <v>2.125</v>
      </c>
      <c r="E41" s="73">
        <f>AVERAGEIFS(Treasury!$C$8:$C$1001,Treasury!$A$8:$A$1001,Data!A41)</f>
        <v>3.3395454545454553</v>
      </c>
      <c r="F41" s="4">
        <f>AVERAGEIFS('Daily Moodys Yields'!$E$1286:$E$3001,'Daily Moodys Yields'!$A$1286:$A$3001,Data!$B41)*100</f>
        <v>4.4530434782608683</v>
      </c>
      <c r="G41" s="4">
        <f t="shared" ref="G41:G42" si="13">F41-E41</f>
        <v>1.1134980237154131</v>
      </c>
    </row>
    <row r="42" spans="1:7" x14ac:dyDescent="0.2">
      <c r="A42" s="1">
        <v>43405</v>
      </c>
      <c r="B42" s="5">
        <f t="shared" si="11"/>
        <v>201811</v>
      </c>
      <c r="C42" s="2" t="s">
        <v>1041</v>
      </c>
      <c r="D42" s="3">
        <f t="shared" si="12"/>
        <v>2.125</v>
      </c>
      <c r="E42" s="73">
        <f>AVERAGEIFS(Treasury!$C$8:$C$1001,Treasury!$A$8:$A$1001,Data!A42)</f>
        <v>3.3609999999999998</v>
      </c>
      <c r="F42" s="4">
        <f>AVERAGEIFS('Daily Moodys Yields'!$E$1286:$E$3001,'Daily Moodys Yields'!$A$1286:$A$3001,Data!$B42)*100</f>
        <v>4.5235000000000003</v>
      </c>
      <c r="G42" s="4">
        <f t="shared" si="13"/>
        <v>1.1625000000000005</v>
      </c>
    </row>
    <row r="43" spans="1:7" x14ac:dyDescent="0.2">
      <c r="A43" s="1">
        <v>43435</v>
      </c>
      <c r="B43" s="5">
        <f t="shared" si="11"/>
        <v>201812</v>
      </c>
      <c r="C43" s="2" t="s">
        <v>1198</v>
      </c>
      <c r="D43">
        <f>(2.25+2.5)/2</f>
        <v>2.375</v>
      </c>
      <c r="E43" s="73">
        <f>AVERAGEIFS(Treasury!$C$8:$C$1001,Treasury!$A$8:$A$1001,Data!A43)</f>
        <v>3.0957894736842104</v>
      </c>
      <c r="F43" s="4">
        <f>AVERAGEIFS('Daily Moodys Yields'!$E$1286:$E$3001,'Daily Moodys Yields'!$A$1286:$A$3001,Data!$B43)*100</f>
        <v>4.3726315789473693</v>
      </c>
      <c r="G43" s="4">
        <f t="shared" ref="G43:G57" si="14">F43-E43</f>
        <v>1.2768421052631589</v>
      </c>
    </row>
    <row r="44" spans="1:7" x14ac:dyDescent="0.2">
      <c r="A44" s="1">
        <v>43466</v>
      </c>
      <c r="B44" s="5">
        <f t="shared" si="11"/>
        <v>201901</v>
      </c>
      <c r="C44" s="2" t="s">
        <v>1198</v>
      </c>
      <c r="D44">
        <f>(2.25+2.5)/2</f>
        <v>2.375</v>
      </c>
      <c r="E44" s="73">
        <f>AVERAGEIFS(Treasury!$C$8:$C$1001,Treasury!$A$8:$A$1001,Data!A44)</f>
        <v>3.0352380952380957</v>
      </c>
      <c r="F44" s="4">
        <f>AVERAGEIFS('Daily Moodys Yields'!$E$1286:$E$3001,'Daily Moodys Yields'!$A$1286:$A$3001,Data!$B44)*100</f>
        <v>4.3504761904761899</v>
      </c>
      <c r="G44" s="4">
        <f t="shared" si="14"/>
        <v>1.3152380952380942</v>
      </c>
    </row>
    <row r="45" spans="1:7" x14ac:dyDescent="0.2">
      <c r="A45" s="1">
        <v>43497</v>
      </c>
      <c r="B45" s="5">
        <f t="shared" si="11"/>
        <v>201902</v>
      </c>
      <c r="C45" s="2" t="s">
        <v>1198</v>
      </c>
      <c r="D45">
        <f t="shared" ref="D45:D50" si="15">(2.25+2.5)/2</f>
        <v>2.375</v>
      </c>
      <c r="E45" s="73">
        <f>AVERAGEIFS(Treasury!$C$8:$C$1001,Treasury!$A$8:$A$1001,Data!A45)</f>
        <v>3.0236842105263158</v>
      </c>
      <c r="F45" s="4">
        <f>AVERAGEIFS('Daily Moodys Yields'!$E$1286:$E$3001,'Daily Moodys Yields'!$A$1286:$A$3001,Data!$B45)*100</f>
        <v>4.2478947368421052</v>
      </c>
      <c r="G45" s="4">
        <f t="shared" si="14"/>
        <v>1.2242105263157894</v>
      </c>
    </row>
    <row r="46" spans="1:7" x14ac:dyDescent="0.2">
      <c r="A46" s="1">
        <v>43525</v>
      </c>
      <c r="B46" s="5">
        <f t="shared" si="11"/>
        <v>201903</v>
      </c>
      <c r="C46" s="2" t="s">
        <v>1198</v>
      </c>
      <c r="D46">
        <f t="shared" si="15"/>
        <v>2.375</v>
      </c>
      <c r="E46" s="73">
        <f>AVERAGEIFS(Treasury!$C$8:$C$1001,Treasury!$A$8:$A$1001,Data!A46)</f>
        <v>2.9776190476190476</v>
      </c>
      <c r="F46" s="4">
        <f>AVERAGEIFS('Daily Moodys Yields'!$E$1286:$E$3001,'Daily Moodys Yields'!$A$1286:$A$3001,Data!$B46)*100</f>
        <v>4.1609523809523816</v>
      </c>
      <c r="G46" s="4">
        <f t="shared" si="14"/>
        <v>1.183333333333334</v>
      </c>
    </row>
    <row r="47" spans="1:7" x14ac:dyDescent="0.2">
      <c r="A47" s="1">
        <v>43556</v>
      </c>
      <c r="B47" s="5">
        <f t="shared" si="11"/>
        <v>201904</v>
      </c>
      <c r="C47" s="2" t="s">
        <v>1198</v>
      </c>
      <c r="D47">
        <f t="shared" si="15"/>
        <v>2.375</v>
      </c>
      <c r="E47" s="73">
        <f>AVERAGEIFS(Treasury!$C$8:$C$1007,Treasury!$A$8:$A$1007,Data!A47)</f>
        <v>2.9404761904761907</v>
      </c>
      <c r="F47" s="4">
        <f>AVERAGEIFS('Daily Moodys Yields'!$E$1286:$E$3001,'Daily Moodys Yields'!$A$1286:$A$3001,Data!$B47)*100</f>
        <v>4.0809523809523798</v>
      </c>
      <c r="G47" s="4">
        <f t="shared" si="14"/>
        <v>1.1404761904761891</v>
      </c>
    </row>
    <row r="48" spans="1:7" x14ac:dyDescent="0.2">
      <c r="A48" s="1">
        <v>43586</v>
      </c>
      <c r="B48" s="5">
        <f t="shared" si="11"/>
        <v>201905</v>
      </c>
      <c r="C48" s="2" t="s">
        <v>1198</v>
      </c>
      <c r="D48">
        <f t="shared" si="15"/>
        <v>2.375</v>
      </c>
      <c r="E48" s="73">
        <f>AVERAGEIFS(Treasury!$C$8:$C$1050,Treasury!$A$8:$A$1050,Data!A48)</f>
        <v>2.8177272727272724</v>
      </c>
      <c r="F48" s="4">
        <f>AVERAGEIFS('Daily Moodys Yields'!$E$1286:$E$3001,'Daily Moodys Yields'!$A$1286:$A$3001,Data!$B48)*100</f>
        <v>3.9809090909090914</v>
      </c>
      <c r="G48" s="4">
        <f t="shared" si="14"/>
        <v>1.163181818181819</v>
      </c>
    </row>
    <row r="49" spans="1:11" x14ac:dyDescent="0.2">
      <c r="A49" s="1">
        <v>43617</v>
      </c>
      <c r="B49" s="5">
        <f t="shared" si="11"/>
        <v>201906</v>
      </c>
      <c r="C49" s="2" t="s">
        <v>1198</v>
      </c>
      <c r="D49">
        <f t="shared" si="15"/>
        <v>2.375</v>
      </c>
      <c r="E49" s="73">
        <f>AVERAGEIFS(Treasury!$C$8:$C$1080,Treasury!$A$8:$A$1080,Data!A49)</f>
        <v>2.5745000000000009</v>
      </c>
      <c r="F49" s="4">
        <f>AVERAGEIFS('Daily Moodys Yields'!$E$1286:$E$3101,'Daily Moodys Yields'!$A$1286:$A$3101,Data!$B49)*100</f>
        <v>3.8184999999999998</v>
      </c>
      <c r="G49" s="4">
        <f t="shared" si="14"/>
        <v>1.2439999999999989</v>
      </c>
    </row>
    <row r="50" spans="1:11" x14ac:dyDescent="0.2">
      <c r="A50" s="1">
        <v>43647</v>
      </c>
      <c r="B50" s="5">
        <f t="shared" si="11"/>
        <v>201907</v>
      </c>
      <c r="C50" s="2" t="s">
        <v>1198</v>
      </c>
      <c r="D50">
        <f t="shared" si="15"/>
        <v>2.375</v>
      </c>
      <c r="E50" s="73">
        <f>AVERAGEIFS(Treasury!$C$8:$C$1580,Treasury!$A$8:$A$1580,Data!A50)</f>
        <v>2.5727272727272723</v>
      </c>
      <c r="F50" s="4">
        <f>AVERAGEIFS('Daily Moodys Yields'!$E$1286:$E$3101,'Daily Moodys Yields'!$A$1286:$A$3101,Data!$B50)*100</f>
        <v>3.6940909090909089</v>
      </c>
      <c r="G50" s="4">
        <f t="shared" si="14"/>
        <v>1.1213636363636366</v>
      </c>
    </row>
    <row r="51" spans="1:11" x14ac:dyDescent="0.2">
      <c r="A51" s="1">
        <v>43678</v>
      </c>
      <c r="B51" s="5">
        <f t="shared" si="11"/>
        <v>201908</v>
      </c>
      <c r="C51" s="2" t="s">
        <v>1041</v>
      </c>
      <c r="D51">
        <f>(2+2.25)/2</f>
        <v>2.125</v>
      </c>
      <c r="E51" s="73">
        <f>AVERAGEIFS(Treasury!$C$8:$C$1580,Treasury!$A$8:$A$1580,Data!A51)</f>
        <v>2.1190909090909091</v>
      </c>
      <c r="F51" s="4">
        <f>AVERAGEIFS('Daily Moodys Yields'!$E$1286:$E$3101,'Daily Moodys Yields'!$A$1286:$A$3101,Data!$B51)*100</f>
        <v>3.2918181818181824</v>
      </c>
      <c r="G51" s="4">
        <f t="shared" si="14"/>
        <v>1.1727272727272733</v>
      </c>
    </row>
    <row r="52" spans="1:11" x14ac:dyDescent="0.2">
      <c r="A52" s="1">
        <v>43709</v>
      </c>
      <c r="B52" s="5">
        <f t="shared" ref="B52:B58" si="16">YEAR(A52)*100+MONTH(A52)</f>
        <v>201909</v>
      </c>
      <c r="C52" s="2" t="s">
        <v>1031</v>
      </c>
      <c r="D52">
        <f>(1.75+2)/2</f>
        <v>1.875</v>
      </c>
      <c r="E52" s="73">
        <f>AVERAGEIFS(Treasury!$C$8:$C$1580,Treasury!$A$8:$A$1580,Data!A52)</f>
        <v>2.1579999999999999</v>
      </c>
      <c r="F52" s="4">
        <f>AVERAGEIFS('Daily Moodys Yields'!$E$1286:$E$3101,'Daily Moodys Yields'!$A$1286:$A$3101,Data!$B52)*100</f>
        <v>3.3729999999999998</v>
      </c>
      <c r="G52" s="4">
        <f t="shared" si="14"/>
        <v>1.2149999999999999</v>
      </c>
    </row>
    <row r="53" spans="1:11" x14ac:dyDescent="0.2">
      <c r="A53" s="1">
        <v>43739</v>
      </c>
      <c r="B53" s="5">
        <f t="shared" si="16"/>
        <v>201910</v>
      </c>
      <c r="C53" s="2" t="s">
        <v>945</v>
      </c>
      <c r="D53" s="3">
        <f>(1.5+1.75)/2</f>
        <v>1.625</v>
      </c>
      <c r="E53" s="73">
        <f>AVERAGEIFS(Treasury!$C$8:$C$1580,Treasury!$A$8:$A$1580,Data!A53)</f>
        <v>2.190454545454545</v>
      </c>
      <c r="F53" s="4">
        <f>AVERAGEIFS('Daily Moodys Yields'!$E$1286:$E$3101,'Daily Moodys Yields'!$A$1286:$A$3101,Data!$B53)*100</f>
        <v>3.3849999999999998</v>
      </c>
      <c r="G53" s="4">
        <f t="shared" si="14"/>
        <v>1.1945454545454548</v>
      </c>
    </row>
    <row r="54" spans="1:11" x14ac:dyDescent="0.2">
      <c r="A54" s="1">
        <v>43770</v>
      </c>
      <c r="B54" s="5">
        <f t="shared" si="16"/>
        <v>201911</v>
      </c>
      <c r="C54" s="2" t="s">
        <v>945</v>
      </c>
      <c r="D54" s="3">
        <f t="shared" ref="D54:D57" si="17">(1.5+1.75)/2</f>
        <v>1.625</v>
      </c>
      <c r="E54" s="73">
        <f>AVERAGEIFS(Treasury!$C$8:$C$1580,Treasury!$A$8:$A$1580,Data!A54)</f>
        <v>2.2805263157894733</v>
      </c>
      <c r="F54" s="4">
        <f>AVERAGEIFS('Daily Moodys Yields'!$E$1286:$E$3101,'Daily Moodys Yields'!$A$1286:$A$3101,Data!$B54)*100</f>
        <v>3.4252631578947366</v>
      </c>
      <c r="G54" s="4">
        <f t="shared" si="14"/>
        <v>1.1447368421052633</v>
      </c>
    </row>
    <row r="55" spans="1:11" x14ac:dyDescent="0.2">
      <c r="A55" s="1">
        <v>43800</v>
      </c>
      <c r="B55" s="5">
        <f t="shared" si="16"/>
        <v>201912</v>
      </c>
      <c r="C55" s="2" t="s">
        <v>945</v>
      </c>
      <c r="D55" s="3">
        <f t="shared" si="17"/>
        <v>1.625</v>
      </c>
      <c r="E55" s="73">
        <f>AVERAGEIFS(Treasury!$C$8:$C$1580,Treasury!$A$8:$A$1580,Data!A55)</f>
        <v>2.2976190476190474</v>
      </c>
      <c r="F55" s="4">
        <f>AVERAGEIFS('Daily Moodys Yields'!$E$1286:$E$3101,'Daily Moodys Yields'!$A$1286:$A$3101,Data!$B55)*100</f>
        <v>3.4000000000000008</v>
      </c>
      <c r="G55" s="4">
        <f t="shared" si="14"/>
        <v>1.1023809523809533</v>
      </c>
    </row>
    <row r="56" spans="1:11" x14ac:dyDescent="0.2">
      <c r="A56" s="1">
        <v>43831</v>
      </c>
      <c r="B56" s="5">
        <f t="shared" si="16"/>
        <v>202001</v>
      </c>
      <c r="C56" s="2" t="s">
        <v>945</v>
      </c>
      <c r="D56" s="3">
        <f t="shared" si="17"/>
        <v>1.625</v>
      </c>
      <c r="E56" s="73">
        <f>AVERAGEIFS(Treasury!$C$8:$C$1580,Treasury!$A$8:$A$1580,Data!A56)</f>
        <v>2.216190476190476</v>
      </c>
      <c r="F56" s="4">
        <f>AVERAGEIFS('Daily Moodys Yields'!$E$1286:$E$3101,'Daily Moodys Yields'!$A$1286:$A$3101,Data!$B56)*100</f>
        <v>3.288095238095238</v>
      </c>
      <c r="G56" s="4">
        <f t="shared" si="14"/>
        <v>1.0719047619047619</v>
      </c>
    </row>
    <row r="57" spans="1:11" x14ac:dyDescent="0.2">
      <c r="A57" s="1">
        <v>43862</v>
      </c>
      <c r="B57" s="5">
        <f t="shared" si="16"/>
        <v>202002</v>
      </c>
      <c r="C57" s="2" t="s">
        <v>945</v>
      </c>
      <c r="D57" s="3">
        <f t="shared" si="17"/>
        <v>1.625</v>
      </c>
      <c r="E57" s="73">
        <f>AVERAGEIFS(Treasury!$C$8:$C$1580,Treasury!$A$8:$A$1580,Data!A57)</f>
        <v>1.9705263157894735</v>
      </c>
      <c r="F57" s="4">
        <f>AVERAGEIFS('Daily Moodys Yields'!$E$1286:$E$3101,'Daily Moodys Yields'!$A$1286:$A$3101,Data!$B57)*100</f>
        <v>3.1115789473684208</v>
      </c>
      <c r="G57" s="4">
        <f t="shared" si="14"/>
        <v>1.1410526315789473</v>
      </c>
    </row>
    <row r="58" spans="1:11" x14ac:dyDescent="0.2">
      <c r="A58" s="1">
        <v>43891</v>
      </c>
      <c r="B58" s="5">
        <f t="shared" si="16"/>
        <v>202003</v>
      </c>
      <c r="C58" s="2" t="s">
        <v>436</v>
      </c>
      <c r="D58" s="3">
        <f>(0+0.25)/2</f>
        <v>0.125</v>
      </c>
      <c r="E58" s="73">
        <f>AVERAGEIFS(Treasury!$C$8:$C$1580,Treasury!$A$8:$A$1580,Data!A58)</f>
        <v>1.4549999999999998</v>
      </c>
      <c r="F58" s="4">
        <f>AVERAGEIFS('Daily Moodys Yields'!$E$1286:$E$3101,'Daily Moodys Yields'!$A$1286:$A$3101,Data!$B58)*100</f>
        <v>3.5022727272727274</v>
      </c>
      <c r="G58" s="4">
        <f t="shared" ref="G58" si="18">F58-E58</f>
        <v>2.0472727272727278</v>
      </c>
    </row>
    <row r="59" spans="1:11" x14ac:dyDescent="0.2">
      <c r="A59" s="1">
        <v>43922</v>
      </c>
      <c r="B59" s="5">
        <f t="shared" ref="B59:B60" si="19">YEAR(A59)*100+MONTH(A59)</f>
        <v>202004</v>
      </c>
      <c r="C59" s="2" t="s">
        <v>436</v>
      </c>
      <c r="D59" s="3">
        <f t="shared" ref="D59:D64" si="20">(0+0.25)/2</f>
        <v>0.125</v>
      </c>
      <c r="E59" s="73">
        <f>AVERAGEIFS(Treasury!$C$8:$C$1580,Treasury!$A$8:$A$1580,Data!A59)</f>
        <v>1.2652380952380953</v>
      </c>
      <c r="F59" s="4">
        <f>AVERAGEIFS('Daily Moodys Yields'!$E$1286:$E$3101,'Daily Moodys Yields'!$A$1286:$A$3101,Data!$B59)*100</f>
        <v>3.186666666666667</v>
      </c>
      <c r="G59" s="4">
        <f t="shared" ref="G59:G60" si="21">F59-E59</f>
        <v>1.9214285714285717</v>
      </c>
    </row>
    <row r="60" spans="1:11" x14ac:dyDescent="0.2">
      <c r="A60" s="1">
        <v>43952</v>
      </c>
      <c r="B60" s="5">
        <f t="shared" si="19"/>
        <v>202005</v>
      </c>
      <c r="C60" s="2" t="s">
        <v>436</v>
      </c>
      <c r="D60" s="3">
        <f t="shared" si="20"/>
        <v>0.125</v>
      </c>
      <c r="E60" s="73">
        <f>AVERAGEIFS(Treasury!$C$8:$C$1580,Treasury!$A$8:$A$1580,Data!A60)</f>
        <v>1.3779999999999999</v>
      </c>
      <c r="F60" s="4">
        <f>AVERAGEIFS('Daily Moodys Yields'!$E$1286:$E$3101,'Daily Moodys Yields'!$A$1286:$A$3101,Data!$B60)*100</f>
        <v>3.1407500000000006</v>
      </c>
      <c r="G60" s="4">
        <f t="shared" si="21"/>
        <v>1.7627500000000007</v>
      </c>
    </row>
    <row r="61" spans="1:11" x14ac:dyDescent="0.2">
      <c r="A61" s="1">
        <v>43983</v>
      </c>
      <c r="B61" s="5">
        <f t="shared" ref="B61:B64" si="22">YEAR(A61)*100+MONTH(A61)</f>
        <v>202006</v>
      </c>
      <c r="C61" s="2" t="s">
        <v>436</v>
      </c>
      <c r="D61" s="3">
        <f t="shared" si="20"/>
        <v>0.125</v>
      </c>
      <c r="E61" s="73">
        <f>AVERAGEIFS(Treasury!$C$8:$C$1580,Treasury!$A$8:$A$1580,Data!A61)</f>
        <v>1.4936363636363632</v>
      </c>
      <c r="F61" s="4">
        <f>AVERAGEIFS('Daily Moodys Yields'!$E$1286:$E$3101,'Daily Moodys Yields'!$A$1286:$A$3101,Data!$B61)*100</f>
        <v>3.0668181818181814</v>
      </c>
      <c r="G61" s="4">
        <f t="shared" ref="G61:G64" si="23">F61-E61</f>
        <v>1.5731818181818182</v>
      </c>
    </row>
    <row r="62" spans="1:11" x14ac:dyDescent="0.2">
      <c r="A62" s="1">
        <v>44013</v>
      </c>
      <c r="B62" s="5">
        <f t="shared" si="22"/>
        <v>202007</v>
      </c>
      <c r="C62" s="2" t="s">
        <v>436</v>
      </c>
      <c r="D62" s="3">
        <f t="shared" si="20"/>
        <v>0.125</v>
      </c>
      <c r="E62" s="73">
        <f>AVERAGEIFS(Treasury!$C$8:$C$1580,Treasury!$A$8:$A$1580,Data!A62)</f>
        <v>1.3104545454545451</v>
      </c>
      <c r="F62" s="4">
        <f>AVERAGEIFS('Daily Moodys Yields'!$E$1286:$E$3101,'Daily Moodys Yields'!$A$1286:$A$3101,Data!$B62)*100</f>
        <v>2.7429545454545452</v>
      </c>
      <c r="G62" s="4">
        <f t="shared" si="23"/>
        <v>1.4325000000000001</v>
      </c>
    </row>
    <row r="63" spans="1:11" x14ac:dyDescent="0.2">
      <c r="A63" s="1">
        <v>44044</v>
      </c>
      <c r="B63" s="5">
        <f t="shared" si="22"/>
        <v>202008</v>
      </c>
      <c r="C63" s="2" t="s">
        <v>436</v>
      </c>
      <c r="D63" s="3">
        <f t="shared" si="20"/>
        <v>0.125</v>
      </c>
      <c r="E63" s="73">
        <f>AVERAGEIFS(Treasury!$C$8:$C$1580,Treasury!$A$8:$A$1580,Data!A63)</f>
        <v>1.3580952380952382</v>
      </c>
      <c r="F63" s="4">
        <f>AVERAGEIFS('Daily Moodys Yields'!$E$1286:$E$3101,'Daily Moodys Yields'!$A$1286:$A$3101,Data!$B63)*100</f>
        <v>2.738</v>
      </c>
      <c r="G63" s="4">
        <f t="shared" si="23"/>
        <v>1.3799047619047617</v>
      </c>
    </row>
    <row r="64" spans="1:11" x14ac:dyDescent="0.2">
      <c r="A64" s="1">
        <v>44075</v>
      </c>
      <c r="B64" s="5">
        <f t="shared" si="22"/>
        <v>202009</v>
      </c>
      <c r="C64" s="2" t="s">
        <v>436</v>
      </c>
      <c r="D64" s="3">
        <f t="shared" si="20"/>
        <v>0.125</v>
      </c>
      <c r="E64" s="73">
        <f>AVERAGEIFS(Treasury!$C$8:$C$1580,Treasury!$A$8:$A$1580,Data!A64)</f>
        <v>1.4228571428571428</v>
      </c>
      <c r="F64" s="4">
        <f>AVERAGEIFS('Daily Moodys Yields'!$E$1286:$E$3101,'Daily Moodys Yields'!$A$1286:$A$3101,Data!$B64)*100</f>
        <v>2.8419047619047615</v>
      </c>
      <c r="G64" s="4">
        <f t="shared" si="23"/>
        <v>1.4190476190476187</v>
      </c>
      <c r="I64" s="4"/>
      <c r="J64" s="4"/>
      <c r="K64" s="4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330"/>
  <sheetViews>
    <sheetView showGridLines="0" workbookViewId="0">
      <selection activeCell="A7" sqref="A7:XFD65"/>
    </sheetView>
  </sheetViews>
  <sheetFormatPr defaultRowHeight="12.75" x14ac:dyDescent="0.2"/>
  <cols>
    <col min="1" max="1" width="13" style="74" customWidth="1"/>
    <col min="2" max="2" width="13.140625" style="74" customWidth="1"/>
    <col min="3" max="3" width="10" style="74" customWidth="1"/>
    <col min="4" max="4" width="4.5703125" style="74" customWidth="1"/>
    <col min="5" max="5" width="5.5703125" style="74" customWidth="1"/>
    <col min="6" max="6" width="5.42578125" style="74" customWidth="1"/>
    <col min="7" max="7" width="5.5703125" style="74" customWidth="1"/>
    <col min="8" max="8" width="19.85546875" style="74" customWidth="1"/>
    <col min="9" max="9" width="5" style="74" customWidth="1"/>
    <col min="10" max="10" width="5.28515625" style="74" customWidth="1"/>
    <col min="11" max="11" width="10" style="74" customWidth="1"/>
    <col min="12" max="256" width="9.140625" style="74"/>
    <col min="257" max="257" width="13" style="74" customWidth="1"/>
    <col min="258" max="258" width="13.140625" style="74" customWidth="1"/>
    <col min="259" max="259" width="10" style="74" customWidth="1"/>
    <col min="260" max="260" width="4.5703125" style="74" customWidth="1"/>
    <col min="261" max="261" width="5.5703125" style="74" customWidth="1"/>
    <col min="262" max="262" width="5.42578125" style="74" customWidth="1"/>
    <col min="263" max="263" width="5.5703125" style="74" customWidth="1"/>
    <col min="264" max="264" width="19.85546875" style="74" customWidth="1"/>
    <col min="265" max="265" width="5" style="74" customWidth="1"/>
    <col min="266" max="266" width="5.28515625" style="74" customWidth="1"/>
    <col min="267" max="267" width="10" style="74" customWidth="1"/>
    <col min="268" max="512" width="9.140625" style="74"/>
    <col min="513" max="513" width="13" style="74" customWidth="1"/>
    <col min="514" max="514" width="13.140625" style="74" customWidth="1"/>
    <col min="515" max="515" width="10" style="74" customWidth="1"/>
    <col min="516" max="516" width="4.5703125" style="74" customWidth="1"/>
    <col min="517" max="517" width="5.5703125" style="74" customWidth="1"/>
    <col min="518" max="518" width="5.42578125" style="74" customWidth="1"/>
    <col min="519" max="519" width="5.5703125" style="74" customWidth="1"/>
    <col min="520" max="520" width="19.85546875" style="74" customWidth="1"/>
    <col min="521" max="521" width="5" style="74" customWidth="1"/>
    <col min="522" max="522" width="5.28515625" style="74" customWidth="1"/>
    <col min="523" max="523" width="10" style="74" customWidth="1"/>
    <col min="524" max="768" width="9.140625" style="74"/>
    <col min="769" max="769" width="13" style="74" customWidth="1"/>
    <col min="770" max="770" width="13.140625" style="74" customWidth="1"/>
    <col min="771" max="771" width="10" style="74" customWidth="1"/>
    <col min="772" max="772" width="4.5703125" style="74" customWidth="1"/>
    <col min="773" max="773" width="5.5703125" style="74" customWidth="1"/>
    <col min="774" max="774" width="5.42578125" style="74" customWidth="1"/>
    <col min="775" max="775" width="5.5703125" style="74" customWidth="1"/>
    <col min="776" max="776" width="19.85546875" style="74" customWidth="1"/>
    <col min="777" max="777" width="5" style="74" customWidth="1"/>
    <col min="778" max="778" width="5.28515625" style="74" customWidth="1"/>
    <col min="779" max="779" width="10" style="74" customWidth="1"/>
    <col min="780" max="1024" width="9.140625" style="74"/>
    <col min="1025" max="1025" width="13" style="74" customWidth="1"/>
    <col min="1026" max="1026" width="13.140625" style="74" customWidth="1"/>
    <col min="1027" max="1027" width="10" style="74" customWidth="1"/>
    <col min="1028" max="1028" width="4.5703125" style="74" customWidth="1"/>
    <col min="1029" max="1029" width="5.5703125" style="74" customWidth="1"/>
    <col min="1030" max="1030" width="5.42578125" style="74" customWidth="1"/>
    <col min="1031" max="1031" width="5.5703125" style="74" customWidth="1"/>
    <col min="1032" max="1032" width="19.85546875" style="74" customWidth="1"/>
    <col min="1033" max="1033" width="5" style="74" customWidth="1"/>
    <col min="1034" max="1034" width="5.28515625" style="74" customWidth="1"/>
    <col min="1035" max="1035" width="10" style="74" customWidth="1"/>
    <col min="1036" max="1280" width="9.140625" style="74"/>
    <col min="1281" max="1281" width="13" style="74" customWidth="1"/>
    <col min="1282" max="1282" width="13.140625" style="74" customWidth="1"/>
    <col min="1283" max="1283" width="10" style="74" customWidth="1"/>
    <col min="1284" max="1284" width="4.5703125" style="74" customWidth="1"/>
    <col min="1285" max="1285" width="5.5703125" style="74" customWidth="1"/>
    <col min="1286" max="1286" width="5.42578125" style="74" customWidth="1"/>
    <col min="1287" max="1287" width="5.5703125" style="74" customWidth="1"/>
    <col min="1288" max="1288" width="19.85546875" style="74" customWidth="1"/>
    <col min="1289" max="1289" width="5" style="74" customWidth="1"/>
    <col min="1290" max="1290" width="5.28515625" style="74" customWidth="1"/>
    <col min="1291" max="1291" width="10" style="74" customWidth="1"/>
    <col min="1292" max="1536" width="9.140625" style="74"/>
    <col min="1537" max="1537" width="13" style="74" customWidth="1"/>
    <col min="1538" max="1538" width="13.140625" style="74" customWidth="1"/>
    <col min="1539" max="1539" width="10" style="74" customWidth="1"/>
    <col min="1540" max="1540" width="4.5703125" style="74" customWidth="1"/>
    <col min="1541" max="1541" width="5.5703125" style="74" customWidth="1"/>
    <col min="1542" max="1542" width="5.42578125" style="74" customWidth="1"/>
    <col min="1543" max="1543" width="5.5703125" style="74" customWidth="1"/>
    <col min="1544" max="1544" width="19.85546875" style="74" customWidth="1"/>
    <col min="1545" max="1545" width="5" style="74" customWidth="1"/>
    <col min="1546" max="1546" width="5.28515625" style="74" customWidth="1"/>
    <col min="1547" max="1547" width="10" style="74" customWidth="1"/>
    <col min="1548" max="1792" width="9.140625" style="74"/>
    <col min="1793" max="1793" width="13" style="74" customWidth="1"/>
    <col min="1794" max="1794" width="13.140625" style="74" customWidth="1"/>
    <col min="1795" max="1795" width="10" style="74" customWidth="1"/>
    <col min="1796" max="1796" width="4.5703125" style="74" customWidth="1"/>
    <col min="1797" max="1797" width="5.5703125" style="74" customWidth="1"/>
    <col min="1798" max="1798" width="5.42578125" style="74" customWidth="1"/>
    <col min="1799" max="1799" width="5.5703125" style="74" customWidth="1"/>
    <col min="1800" max="1800" width="19.85546875" style="74" customWidth="1"/>
    <col min="1801" max="1801" width="5" style="74" customWidth="1"/>
    <col min="1802" max="1802" width="5.28515625" style="74" customWidth="1"/>
    <col min="1803" max="1803" width="10" style="74" customWidth="1"/>
    <col min="1804" max="2048" width="9.140625" style="74"/>
    <col min="2049" max="2049" width="13" style="74" customWidth="1"/>
    <col min="2050" max="2050" width="13.140625" style="74" customWidth="1"/>
    <col min="2051" max="2051" width="10" style="74" customWidth="1"/>
    <col min="2052" max="2052" width="4.5703125" style="74" customWidth="1"/>
    <col min="2053" max="2053" width="5.5703125" style="74" customWidth="1"/>
    <col min="2054" max="2054" width="5.42578125" style="74" customWidth="1"/>
    <col min="2055" max="2055" width="5.5703125" style="74" customWidth="1"/>
    <col min="2056" max="2056" width="19.85546875" style="74" customWidth="1"/>
    <col min="2057" max="2057" width="5" style="74" customWidth="1"/>
    <col min="2058" max="2058" width="5.28515625" style="74" customWidth="1"/>
    <col min="2059" max="2059" width="10" style="74" customWidth="1"/>
    <col min="2060" max="2304" width="9.140625" style="74"/>
    <col min="2305" max="2305" width="13" style="74" customWidth="1"/>
    <col min="2306" max="2306" width="13.140625" style="74" customWidth="1"/>
    <col min="2307" max="2307" width="10" style="74" customWidth="1"/>
    <col min="2308" max="2308" width="4.5703125" style="74" customWidth="1"/>
    <col min="2309" max="2309" width="5.5703125" style="74" customWidth="1"/>
    <col min="2310" max="2310" width="5.42578125" style="74" customWidth="1"/>
    <col min="2311" max="2311" width="5.5703125" style="74" customWidth="1"/>
    <col min="2312" max="2312" width="19.85546875" style="74" customWidth="1"/>
    <col min="2313" max="2313" width="5" style="74" customWidth="1"/>
    <col min="2314" max="2314" width="5.28515625" style="74" customWidth="1"/>
    <col min="2315" max="2315" width="10" style="74" customWidth="1"/>
    <col min="2316" max="2560" width="9.140625" style="74"/>
    <col min="2561" max="2561" width="13" style="74" customWidth="1"/>
    <col min="2562" max="2562" width="13.140625" style="74" customWidth="1"/>
    <col min="2563" max="2563" width="10" style="74" customWidth="1"/>
    <col min="2564" max="2564" width="4.5703125" style="74" customWidth="1"/>
    <col min="2565" max="2565" width="5.5703125" style="74" customWidth="1"/>
    <col min="2566" max="2566" width="5.42578125" style="74" customWidth="1"/>
    <col min="2567" max="2567" width="5.5703125" style="74" customWidth="1"/>
    <col min="2568" max="2568" width="19.85546875" style="74" customWidth="1"/>
    <col min="2569" max="2569" width="5" style="74" customWidth="1"/>
    <col min="2570" max="2570" width="5.28515625" style="74" customWidth="1"/>
    <col min="2571" max="2571" width="10" style="74" customWidth="1"/>
    <col min="2572" max="2816" width="9.140625" style="74"/>
    <col min="2817" max="2817" width="13" style="74" customWidth="1"/>
    <col min="2818" max="2818" width="13.140625" style="74" customWidth="1"/>
    <col min="2819" max="2819" width="10" style="74" customWidth="1"/>
    <col min="2820" max="2820" width="4.5703125" style="74" customWidth="1"/>
    <col min="2821" max="2821" width="5.5703125" style="74" customWidth="1"/>
    <col min="2822" max="2822" width="5.42578125" style="74" customWidth="1"/>
    <col min="2823" max="2823" width="5.5703125" style="74" customWidth="1"/>
    <col min="2824" max="2824" width="19.85546875" style="74" customWidth="1"/>
    <col min="2825" max="2825" width="5" style="74" customWidth="1"/>
    <col min="2826" max="2826" width="5.28515625" style="74" customWidth="1"/>
    <col min="2827" max="2827" width="10" style="74" customWidth="1"/>
    <col min="2828" max="3072" width="9.140625" style="74"/>
    <col min="3073" max="3073" width="13" style="74" customWidth="1"/>
    <col min="3074" max="3074" width="13.140625" style="74" customWidth="1"/>
    <col min="3075" max="3075" width="10" style="74" customWidth="1"/>
    <col min="3076" max="3076" width="4.5703125" style="74" customWidth="1"/>
    <col min="3077" max="3077" width="5.5703125" style="74" customWidth="1"/>
    <col min="3078" max="3078" width="5.42578125" style="74" customWidth="1"/>
    <col min="3079" max="3079" width="5.5703125" style="74" customWidth="1"/>
    <col min="3080" max="3080" width="19.85546875" style="74" customWidth="1"/>
    <col min="3081" max="3081" width="5" style="74" customWidth="1"/>
    <col min="3082" max="3082" width="5.28515625" style="74" customWidth="1"/>
    <col min="3083" max="3083" width="10" style="74" customWidth="1"/>
    <col min="3084" max="3328" width="9.140625" style="74"/>
    <col min="3329" max="3329" width="13" style="74" customWidth="1"/>
    <col min="3330" max="3330" width="13.140625" style="74" customWidth="1"/>
    <col min="3331" max="3331" width="10" style="74" customWidth="1"/>
    <col min="3332" max="3332" width="4.5703125" style="74" customWidth="1"/>
    <col min="3333" max="3333" width="5.5703125" style="74" customWidth="1"/>
    <col min="3334" max="3334" width="5.42578125" style="74" customWidth="1"/>
    <col min="3335" max="3335" width="5.5703125" style="74" customWidth="1"/>
    <col min="3336" max="3336" width="19.85546875" style="74" customWidth="1"/>
    <col min="3337" max="3337" width="5" style="74" customWidth="1"/>
    <col min="3338" max="3338" width="5.28515625" style="74" customWidth="1"/>
    <col min="3339" max="3339" width="10" style="74" customWidth="1"/>
    <col min="3340" max="3584" width="9.140625" style="74"/>
    <col min="3585" max="3585" width="13" style="74" customWidth="1"/>
    <col min="3586" max="3586" width="13.140625" style="74" customWidth="1"/>
    <col min="3587" max="3587" width="10" style="74" customWidth="1"/>
    <col min="3588" max="3588" width="4.5703125" style="74" customWidth="1"/>
    <col min="3589" max="3589" width="5.5703125" style="74" customWidth="1"/>
    <col min="3590" max="3590" width="5.42578125" style="74" customWidth="1"/>
    <col min="3591" max="3591" width="5.5703125" style="74" customWidth="1"/>
    <col min="3592" max="3592" width="19.85546875" style="74" customWidth="1"/>
    <col min="3593" max="3593" width="5" style="74" customWidth="1"/>
    <col min="3594" max="3594" width="5.28515625" style="74" customWidth="1"/>
    <col min="3595" max="3595" width="10" style="74" customWidth="1"/>
    <col min="3596" max="3840" width="9.140625" style="74"/>
    <col min="3841" max="3841" width="13" style="74" customWidth="1"/>
    <col min="3842" max="3842" width="13.140625" style="74" customWidth="1"/>
    <col min="3843" max="3843" width="10" style="74" customWidth="1"/>
    <col min="3844" max="3844" width="4.5703125" style="74" customWidth="1"/>
    <col min="3845" max="3845" width="5.5703125" style="74" customWidth="1"/>
    <col min="3846" max="3846" width="5.42578125" style="74" customWidth="1"/>
    <col min="3847" max="3847" width="5.5703125" style="74" customWidth="1"/>
    <col min="3848" max="3848" width="19.85546875" style="74" customWidth="1"/>
    <col min="3849" max="3849" width="5" style="74" customWidth="1"/>
    <col min="3850" max="3850" width="5.28515625" style="74" customWidth="1"/>
    <col min="3851" max="3851" width="10" style="74" customWidth="1"/>
    <col min="3852" max="4096" width="9.140625" style="74"/>
    <col min="4097" max="4097" width="13" style="74" customWidth="1"/>
    <col min="4098" max="4098" width="13.140625" style="74" customWidth="1"/>
    <col min="4099" max="4099" width="10" style="74" customWidth="1"/>
    <col min="4100" max="4100" width="4.5703125" style="74" customWidth="1"/>
    <col min="4101" max="4101" width="5.5703125" style="74" customWidth="1"/>
    <col min="4102" max="4102" width="5.42578125" style="74" customWidth="1"/>
    <col min="4103" max="4103" width="5.5703125" style="74" customWidth="1"/>
    <col min="4104" max="4104" width="19.85546875" style="74" customWidth="1"/>
    <col min="4105" max="4105" width="5" style="74" customWidth="1"/>
    <col min="4106" max="4106" width="5.28515625" style="74" customWidth="1"/>
    <col min="4107" max="4107" width="10" style="74" customWidth="1"/>
    <col min="4108" max="4352" width="9.140625" style="74"/>
    <col min="4353" max="4353" width="13" style="74" customWidth="1"/>
    <col min="4354" max="4354" width="13.140625" style="74" customWidth="1"/>
    <col min="4355" max="4355" width="10" style="74" customWidth="1"/>
    <col min="4356" max="4356" width="4.5703125" style="74" customWidth="1"/>
    <col min="4357" max="4357" width="5.5703125" style="74" customWidth="1"/>
    <col min="4358" max="4358" width="5.42578125" style="74" customWidth="1"/>
    <col min="4359" max="4359" width="5.5703125" style="74" customWidth="1"/>
    <col min="4360" max="4360" width="19.85546875" style="74" customWidth="1"/>
    <col min="4361" max="4361" width="5" style="74" customWidth="1"/>
    <col min="4362" max="4362" width="5.28515625" style="74" customWidth="1"/>
    <col min="4363" max="4363" width="10" style="74" customWidth="1"/>
    <col min="4364" max="4608" width="9.140625" style="74"/>
    <col min="4609" max="4609" width="13" style="74" customWidth="1"/>
    <col min="4610" max="4610" width="13.140625" style="74" customWidth="1"/>
    <col min="4611" max="4611" width="10" style="74" customWidth="1"/>
    <col min="4612" max="4612" width="4.5703125" style="74" customWidth="1"/>
    <col min="4613" max="4613" width="5.5703125" style="74" customWidth="1"/>
    <col min="4614" max="4614" width="5.42578125" style="74" customWidth="1"/>
    <col min="4615" max="4615" width="5.5703125" style="74" customWidth="1"/>
    <col min="4616" max="4616" width="19.85546875" style="74" customWidth="1"/>
    <col min="4617" max="4617" width="5" style="74" customWidth="1"/>
    <col min="4618" max="4618" width="5.28515625" style="74" customWidth="1"/>
    <col min="4619" max="4619" width="10" style="74" customWidth="1"/>
    <col min="4620" max="4864" width="9.140625" style="74"/>
    <col min="4865" max="4865" width="13" style="74" customWidth="1"/>
    <col min="4866" max="4866" width="13.140625" style="74" customWidth="1"/>
    <col min="4867" max="4867" width="10" style="74" customWidth="1"/>
    <col min="4868" max="4868" width="4.5703125" style="74" customWidth="1"/>
    <col min="4869" max="4869" width="5.5703125" style="74" customWidth="1"/>
    <col min="4870" max="4870" width="5.42578125" style="74" customWidth="1"/>
    <col min="4871" max="4871" width="5.5703125" style="74" customWidth="1"/>
    <col min="4872" max="4872" width="19.85546875" style="74" customWidth="1"/>
    <col min="4873" max="4873" width="5" style="74" customWidth="1"/>
    <col min="4874" max="4874" width="5.28515625" style="74" customWidth="1"/>
    <col min="4875" max="4875" width="10" style="74" customWidth="1"/>
    <col min="4876" max="5120" width="9.140625" style="74"/>
    <col min="5121" max="5121" width="13" style="74" customWidth="1"/>
    <col min="5122" max="5122" width="13.140625" style="74" customWidth="1"/>
    <col min="5123" max="5123" width="10" style="74" customWidth="1"/>
    <col min="5124" max="5124" width="4.5703125" style="74" customWidth="1"/>
    <col min="5125" max="5125" width="5.5703125" style="74" customWidth="1"/>
    <col min="5126" max="5126" width="5.42578125" style="74" customWidth="1"/>
    <col min="5127" max="5127" width="5.5703125" style="74" customWidth="1"/>
    <col min="5128" max="5128" width="19.85546875" style="74" customWidth="1"/>
    <col min="5129" max="5129" width="5" style="74" customWidth="1"/>
    <col min="5130" max="5130" width="5.28515625" style="74" customWidth="1"/>
    <col min="5131" max="5131" width="10" style="74" customWidth="1"/>
    <col min="5132" max="5376" width="9.140625" style="74"/>
    <col min="5377" max="5377" width="13" style="74" customWidth="1"/>
    <col min="5378" max="5378" width="13.140625" style="74" customWidth="1"/>
    <col min="5379" max="5379" width="10" style="74" customWidth="1"/>
    <col min="5380" max="5380" width="4.5703125" style="74" customWidth="1"/>
    <col min="5381" max="5381" width="5.5703125" style="74" customWidth="1"/>
    <col min="5382" max="5382" width="5.42578125" style="74" customWidth="1"/>
    <col min="5383" max="5383" width="5.5703125" style="74" customWidth="1"/>
    <col min="5384" max="5384" width="19.85546875" style="74" customWidth="1"/>
    <col min="5385" max="5385" width="5" style="74" customWidth="1"/>
    <col min="5386" max="5386" width="5.28515625" style="74" customWidth="1"/>
    <col min="5387" max="5387" width="10" style="74" customWidth="1"/>
    <col min="5388" max="5632" width="9.140625" style="74"/>
    <col min="5633" max="5633" width="13" style="74" customWidth="1"/>
    <col min="5634" max="5634" width="13.140625" style="74" customWidth="1"/>
    <col min="5635" max="5635" width="10" style="74" customWidth="1"/>
    <col min="5636" max="5636" width="4.5703125" style="74" customWidth="1"/>
    <col min="5637" max="5637" width="5.5703125" style="74" customWidth="1"/>
    <col min="5638" max="5638" width="5.42578125" style="74" customWidth="1"/>
    <col min="5639" max="5639" width="5.5703125" style="74" customWidth="1"/>
    <col min="5640" max="5640" width="19.85546875" style="74" customWidth="1"/>
    <col min="5641" max="5641" width="5" style="74" customWidth="1"/>
    <col min="5642" max="5642" width="5.28515625" style="74" customWidth="1"/>
    <col min="5643" max="5643" width="10" style="74" customWidth="1"/>
    <col min="5644" max="5888" width="9.140625" style="74"/>
    <col min="5889" max="5889" width="13" style="74" customWidth="1"/>
    <col min="5890" max="5890" width="13.140625" style="74" customWidth="1"/>
    <col min="5891" max="5891" width="10" style="74" customWidth="1"/>
    <col min="5892" max="5892" width="4.5703125" style="74" customWidth="1"/>
    <col min="5893" max="5893" width="5.5703125" style="74" customWidth="1"/>
    <col min="5894" max="5894" width="5.42578125" style="74" customWidth="1"/>
    <col min="5895" max="5895" width="5.5703125" style="74" customWidth="1"/>
    <col min="5896" max="5896" width="19.85546875" style="74" customWidth="1"/>
    <col min="5897" max="5897" width="5" style="74" customWidth="1"/>
    <col min="5898" max="5898" width="5.28515625" style="74" customWidth="1"/>
    <col min="5899" max="5899" width="10" style="74" customWidth="1"/>
    <col min="5900" max="6144" width="9.140625" style="74"/>
    <col min="6145" max="6145" width="13" style="74" customWidth="1"/>
    <col min="6146" max="6146" width="13.140625" style="74" customWidth="1"/>
    <col min="6147" max="6147" width="10" style="74" customWidth="1"/>
    <col min="6148" max="6148" width="4.5703125" style="74" customWidth="1"/>
    <col min="6149" max="6149" width="5.5703125" style="74" customWidth="1"/>
    <col min="6150" max="6150" width="5.42578125" style="74" customWidth="1"/>
    <col min="6151" max="6151" width="5.5703125" style="74" customWidth="1"/>
    <col min="6152" max="6152" width="19.85546875" style="74" customWidth="1"/>
    <col min="6153" max="6153" width="5" style="74" customWidth="1"/>
    <col min="6154" max="6154" width="5.28515625" style="74" customWidth="1"/>
    <col min="6155" max="6155" width="10" style="74" customWidth="1"/>
    <col min="6156" max="6400" width="9.140625" style="74"/>
    <col min="6401" max="6401" width="13" style="74" customWidth="1"/>
    <col min="6402" max="6402" width="13.140625" style="74" customWidth="1"/>
    <col min="6403" max="6403" width="10" style="74" customWidth="1"/>
    <col min="6404" max="6404" width="4.5703125" style="74" customWidth="1"/>
    <col min="6405" max="6405" width="5.5703125" style="74" customWidth="1"/>
    <col min="6406" max="6406" width="5.42578125" style="74" customWidth="1"/>
    <col min="6407" max="6407" width="5.5703125" style="74" customWidth="1"/>
    <col min="6408" max="6408" width="19.85546875" style="74" customWidth="1"/>
    <col min="6409" max="6409" width="5" style="74" customWidth="1"/>
    <col min="6410" max="6410" width="5.28515625" style="74" customWidth="1"/>
    <col min="6411" max="6411" width="10" style="74" customWidth="1"/>
    <col min="6412" max="6656" width="9.140625" style="74"/>
    <col min="6657" max="6657" width="13" style="74" customWidth="1"/>
    <col min="6658" max="6658" width="13.140625" style="74" customWidth="1"/>
    <col min="6659" max="6659" width="10" style="74" customWidth="1"/>
    <col min="6660" max="6660" width="4.5703125" style="74" customWidth="1"/>
    <col min="6661" max="6661" width="5.5703125" style="74" customWidth="1"/>
    <col min="6662" max="6662" width="5.42578125" style="74" customWidth="1"/>
    <col min="6663" max="6663" width="5.5703125" style="74" customWidth="1"/>
    <col min="6664" max="6664" width="19.85546875" style="74" customWidth="1"/>
    <col min="6665" max="6665" width="5" style="74" customWidth="1"/>
    <col min="6666" max="6666" width="5.28515625" style="74" customWidth="1"/>
    <col min="6667" max="6667" width="10" style="74" customWidth="1"/>
    <col min="6668" max="6912" width="9.140625" style="74"/>
    <col min="6913" max="6913" width="13" style="74" customWidth="1"/>
    <col min="6914" max="6914" width="13.140625" style="74" customWidth="1"/>
    <col min="6915" max="6915" width="10" style="74" customWidth="1"/>
    <col min="6916" max="6916" width="4.5703125" style="74" customWidth="1"/>
    <col min="6917" max="6917" width="5.5703125" style="74" customWidth="1"/>
    <col min="6918" max="6918" width="5.42578125" style="74" customWidth="1"/>
    <col min="6919" max="6919" width="5.5703125" style="74" customWidth="1"/>
    <col min="6920" max="6920" width="19.85546875" style="74" customWidth="1"/>
    <col min="6921" max="6921" width="5" style="74" customWidth="1"/>
    <col min="6922" max="6922" width="5.28515625" style="74" customWidth="1"/>
    <col min="6923" max="6923" width="10" style="74" customWidth="1"/>
    <col min="6924" max="7168" width="9.140625" style="74"/>
    <col min="7169" max="7169" width="13" style="74" customWidth="1"/>
    <col min="7170" max="7170" width="13.140625" style="74" customWidth="1"/>
    <col min="7171" max="7171" width="10" style="74" customWidth="1"/>
    <col min="7172" max="7172" width="4.5703125" style="74" customWidth="1"/>
    <col min="7173" max="7173" width="5.5703125" style="74" customWidth="1"/>
    <col min="7174" max="7174" width="5.42578125" style="74" customWidth="1"/>
    <col min="7175" max="7175" width="5.5703125" style="74" customWidth="1"/>
    <col min="7176" max="7176" width="19.85546875" style="74" customWidth="1"/>
    <col min="7177" max="7177" width="5" style="74" customWidth="1"/>
    <col min="7178" max="7178" width="5.28515625" style="74" customWidth="1"/>
    <col min="7179" max="7179" width="10" style="74" customWidth="1"/>
    <col min="7180" max="7424" width="9.140625" style="74"/>
    <col min="7425" max="7425" width="13" style="74" customWidth="1"/>
    <col min="7426" max="7426" width="13.140625" style="74" customWidth="1"/>
    <col min="7427" max="7427" width="10" style="74" customWidth="1"/>
    <col min="7428" max="7428" width="4.5703125" style="74" customWidth="1"/>
    <col min="7429" max="7429" width="5.5703125" style="74" customWidth="1"/>
    <col min="7430" max="7430" width="5.42578125" style="74" customWidth="1"/>
    <col min="7431" max="7431" width="5.5703125" style="74" customWidth="1"/>
    <col min="7432" max="7432" width="19.85546875" style="74" customWidth="1"/>
    <col min="7433" max="7433" width="5" style="74" customWidth="1"/>
    <col min="7434" max="7434" width="5.28515625" style="74" customWidth="1"/>
    <col min="7435" max="7435" width="10" style="74" customWidth="1"/>
    <col min="7436" max="7680" width="9.140625" style="74"/>
    <col min="7681" max="7681" width="13" style="74" customWidth="1"/>
    <col min="7682" max="7682" width="13.140625" style="74" customWidth="1"/>
    <col min="7683" max="7683" width="10" style="74" customWidth="1"/>
    <col min="7684" max="7684" width="4.5703125" style="74" customWidth="1"/>
    <col min="7685" max="7685" width="5.5703125" style="74" customWidth="1"/>
    <col min="7686" max="7686" width="5.42578125" style="74" customWidth="1"/>
    <col min="7687" max="7687" width="5.5703125" style="74" customWidth="1"/>
    <col min="7688" max="7688" width="19.85546875" style="74" customWidth="1"/>
    <col min="7689" max="7689" width="5" style="74" customWidth="1"/>
    <col min="7690" max="7690" width="5.28515625" style="74" customWidth="1"/>
    <col min="7691" max="7691" width="10" style="74" customWidth="1"/>
    <col min="7692" max="7936" width="9.140625" style="74"/>
    <col min="7937" max="7937" width="13" style="74" customWidth="1"/>
    <col min="7938" max="7938" width="13.140625" style="74" customWidth="1"/>
    <col min="7939" max="7939" width="10" style="74" customWidth="1"/>
    <col min="7940" max="7940" width="4.5703125" style="74" customWidth="1"/>
    <col min="7941" max="7941" width="5.5703125" style="74" customWidth="1"/>
    <col min="7942" max="7942" width="5.42578125" style="74" customWidth="1"/>
    <col min="7943" max="7943" width="5.5703125" style="74" customWidth="1"/>
    <col min="7944" max="7944" width="19.85546875" style="74" customWidth="1"/>
    <col min="7945" max="7945" width="5" style="74" customWidth="1"/>
    <col min="7946" max="7946" width="5.28515625" style="74" customWidth="1"/>
    <col min="7947" max="7947" width="10" style="74" customWidth="1"/>
    <col min="7948" max="8192" width="9.140625" style="74"/>
    <col min="8193" max="8193" width="13" style="74" customWidth="1"/>
    <col min="8194" max="8194" width="13.140625" style="74" customWidth="1"/>
    <col min="8195" max="8195" width="10" style="74" customWidth="1"/>
    <col min="8196" max="8196" width="4.5703125" style="74" customWidth="1"/>
    <col min="8197" max="8197" width="5.5703125" style="74" customWidth="1"/>
    <col min="8198" max="8198" width="5.42578125" style="74" customWidth="1"/>
    <col min="8199" max="8199" width="5.5703125" style="74" customWidth="1"/>
    <col min="8200" max="8200" width="19.85546875" style="74" customWidth="1"/>
    <col min="8201" max="8201" width="5" style="74" customWidth="1"/>
    <col min="8202" max="8202" width="5.28515625" style="74" customWidth="1"/>
    <col min="8203" max="8203" width="10" style="74" customWidth="1"/>
    <col min="8204" max="8448" width="9.140625" style="74"/>
    <col min="8449" max="8449" width="13" style="74" customWidth="1"/>
    <col min="8450" max="8450" width="13.140625" style="74" customWidth="1"/>
    <col min="8451" max="8451" width="10" style="74" customWidth="1"/>
    <col min="8452" max="8452" width="4.5703125" style="74" customWidth="1"/>
    <col min="8453" max="8453" width="5.5703125" style="74" customWidth="1"/>
    <col min="8454" max="8454" width="5.42578125" style="74" customWidth="1"/>
    <col min="8455" max="8455" width="5.5703125" style="74" customWidth="1"/>
    <col min="8456" max="8456" width="19.85546875" style="74" customWidth="1"/>
    <col min="8457" max="8457" width="5" style="74" customWidth="1"/>
    <col min="8458" max="8458" width="5.28515625" style="74" customWidth="1"/>
    <col min="8459" max="8459" width="10" style="74" customWidth="1"/>
    <col min="8460" max="8704" width="9.140625" style="74"/>
    <col min="8705" max="8705" width="13" style="74" customWidth="1"/>
    <col min="8706" max="8706" width="13.140625" style="74" customWidth="1"/>
    <col min="8707" max="8707" width="10" style="74" customWidth="1"/>
    <col min="8708" max="8708" width="4.5703125" style="74" customWidth="1"/>
    <col min="8709" max="8709" width="5.5703125" style="74" customWidth="1"/>
    <col min="8710" max="8710" width="5.42578125" style="74" customWidth="1"/>
    <col min="8711" max="8711" width="5.5703125" style="74" customWidth="1"/>
    <col min="8712" max="8712" width="19.85546875" style="74" customWidth="1"/>
    <col min="8713" max="8713" width="5" style="74" customWidth="1"/>
    <col min="8714" max="8714" width="5.28515625" style="74" customWidth="1"/>
    <col min="8715" max="8715" width="10" style="74" customWidth="1"/>
    <col min="8716" max="8960" width="9.140625" style="74"/>
    <col min="8961" max="8961" width="13" style="74" customWidth="1"/>
    <col min="8962" max="8962" width="13.140625" style="74" customWidth="1"/>
    <col min="8963" max="8963" width="10" style="74" customWidth="1"/>
    <col min="8964" max="8964" width="4.5703125" style="74" customWidth="1"/>
    <col min="8965" max="8965" width="5.5703125" style="74" customWidth="1"/>
    <col min="8966" max="8966" width="5.42578125" style="74" customWidth="1"/>
    <col min="8967" max="8967" width="5.5703125" style="74" customWidth="1"/>
    <col min="8968" max="8968" width="19.85546875" style="74" customWidth="1"/>
    <col min="8969" max="8969" width="5" style="74" customWidth="1"/>
    <col min="8970" max="8970" width="5.28515625" style="74" customWidth="1"/>
    <col min="8971" max="8971" width="10" style="74" customWidth="1"/>
    <col min="8972" max="9216" width="9.140625" style="74"/>
    <col min="9217" max="9217" width="13" style="74" customWidth="1"/>
    <col min="9218" max="9218" width="13.140625" style="74" customWidth="1"/>
    <col min="9219" max="9219" width="10" style="74" customWidth="1"/>
    <col min="9220" max="9220" width="4.5703125" style="74" customWidth="1"/>
    <col min="9221" max="9221" width="5.5703125" style="74" customWidth="1"/>
    <col min="9222" max="9222" width="5.42578125" style="74" customWidth="1"/>
    <col min="9223" max="9223" width="5.5703125" style="74" customWidth="1"/>
    <col min="9224" max="9224" width="19.85546875" style="74" customWidth="1"/>
    <col min="9225" max="9225" width="5" style="74" customWidth="1"/>
    <col min="9226" max="9226" width="5.28515625" style="74" customWidth="1"/>
    <col min="9227" max="9227" width="10" style="74" customWidth="1"/>
    <col min="9228" max="9472" width="9.140625" style="74"/>
    <col min="9473" max="9473" width="13" style="74" customWidth="1"/>
    <col min="9474" max="9474" width="13.140625" style="74" customWidth="1"/>
    <col min="9475" max="9475" width="10" style="74" customWidth="1"/>
    <col min="9476" max="9476" width="4.5703125" style="74" customWidth="1"/>
    <col min="9477" max="9477" width="5.5703125" style="74" customWidth="1"/>
    <col min="9478" max="9478" width="5.42578125" style="74" customWidth="1"/>
    <col min="9479" max="9479" width="5.5703125" style="74" customWidth="1"/>
    <col min="9480" max="9480" width="19.85546875" style="74" customWidth="1"/>
    <col min="9481" max="9481" width="5" style="74" customWidth="1"/>
    <col min="9482" max="9482" width="5.28515625" style="74" customWidth="1"/>
    <col min="9483" max="9483" width="10" style="74" customWidth="1"/>
    <col min="9484" max="9728" width="9.140625" style="74"/>
    <col min="9729" max="9729" width="13" style="74" customWidth="1"/>
    <col min="9730" max="9730" width="13.140625" style="74" customWidth="1"/>
    <col min="9731" max="9731" width="10" style="74" customWidth="1"/>
    <col min="9732" max="9732" width="4.5703125" style="74" customWidth="1"/>
    <col min="9733" max="9733" width="5.5703125" style="74" customWidth="1"/>
    <col min="9734" max="9734" width="5.42578125" style="74" customWidth="1"/>
    <col min="9735" max="9735" width="5.5703125" style="74" customWidth="1"/>
    <col min="9736" max="9736" width="19.85546875" style="74" customWidth="1"/>
    <col min="9737" max="9737" width="5" style="74" customWidth="1"/>
    <col min="9738" max="9738" width="5.28515625" style="74" customWidth="1"/>
    <col min="9739" max="9739" width="10" style="74" customWidth="1"/>
    <col min="9740" max="9984" width="9.140625" style="74"/>
    <col min="9985" max="9985" width="13" style="74" customWidth="1"/>
    <col min="9986" max="9986" width="13.140625" style="74" customWidth="1"/>
    <col min="9987" max="9987" width="10" style="74" customWidth="1"/>
    <col min="9988" max="9988" width="4.5703125" style="74" customWidth="1"/>
    <col min="9989" max="9989" width="5.5703125" style="74" customWidth="1"/>
    <col min="9990" max="9990" width="5.42578125" style="74" customWidth="1"/>
    <col min="9991" max="9991" width="5.5703125" style="74" customWidth="1"/>
    <col min="9992" max="9992" width="19.85546875" style="74" customWidth="1"/>
    <col min="9993" max="9993" width="5" style="74" customWidth="1"/>
    <col min="9994" max="9994" width="5.28515625" style="74" customWidth="1"/>
    <col min="9995" max="9995" width="10" style="74" customWidth="1"/>
    <col min="9996" max="10240" width="9.140625" style="74"/>
    <col min="10241" max="10241" width="13" style="74" customWidth="1"/>
    <col min="10242" max="10242" width="13.140625" style="74" customWidth="1"/>
    <col min="10243" max="10243" width="10" style="74" customWidth="1"/>
    <col min="10244" max="10244" width="4.5703125" style="74" customWidth="1"/>
    <col min="10245" max="10245" width="5.5703125" style="74" customWidth="1"/>
    <col min="10246" max="10246" width="5.42578125" style="74" customWidth="1"/>
    <col min="10247" max="10247" width="5.5703125" style="74" customWidth="1"/>
    <col min="10248" max="10248" width="19.85546875" style="74" customWidth="1"/>
    <col min="10249" max="10249" width="5" style="74" customWidth="1"/>
    <col min="10250" max="10250" width="5.28515625" style="74" customWidth="1"/>
    <col min="10251" max="10251" width="10" style="74" customWidth="1"/>
    <col min="10252" max="10496" width="9.140625" style="74"/>
    <col min="10497" max="10497" width="13" style="74" customWidth="1"/>
    <col min="10498" max="10498" width="13.140625" style="74" customWidth="1"/>
    <col min="10499" max="10499" width="10" style="74" customWidth="1"/>
    <col min="10500" max="10500" width="4.5703125" style="74" customWidth="1"/>
    <col min="10501" max="10501" width="5.5703125" style="74" customWidth="1"/>
    <col min="10502" max="10502" width="5.42578125" style="74" customWidth="1"/>
    <col min="10503" max="10503" width="5.5703125" style="74" customWidth="1"/>
    <col min="10504" max="10504" width="19.85546875" style="74" customWidth="1"/>
    <col min="10505" max="10505" width="5" style="74" customWidth="1"/>
    <col min="10506" max="10506" width="5.28515625" style="74" customWidth="1"/>
    <col min="10507" max="10507" width="10" style="74" customWidth="1"/>
    <col min="10508" max="10752" width="9.140625" style="74"/>
    <col min="10753" max="10753" width="13" style="74" customWidth="1"/>
    <col min="10754" max="10754" width="13.140625" style="74" customWidth="1"/>
    <col min="10755" max="10755" width="10" style="74" customWidth="1"/>
    <col min="10756" max="10756" width="4.5703125" style="74" customWidth="1"/>
    <col min="10757" max="10757" width="5.5703125" style="74" customWidth="1"/>
    <col min="10758" max="10758" width="5.42578125" style="74" customWidth="1"/>
    <col min="10759" max="10759" width="5.5703125" style="74" customWidth="1"/>
    <col min="10760" max="10760" width="19.85546875" style="74" customWidth="1"/>
    <col min="10761" max="10761" width="5" style="74" customWidth="1"/>
    <col min="10762" max="10762" width="5.28515625" style="74" customWidth="1"/>
    <col min="10763" max="10763" width="10" style="74" customWidth="1"/>
    <col min="10764" max="11008" width="9.140625" style="74"/>
    <col min="11009" max="11009" width="13" style="74" customWidth="1"/>
    <col min="11010" max="11010" width="13.140625" style="74" customWidth="1"/>
    <col min="11011" max="11011" width="10" style="74" customWidth="1"/>
    <col min="11012" max="11012" width="4.5703125" style="74" customWidth="1"/>
    <col min="11013" max="11013" width="5.5703125" style="74" customWidth="1"/>
    <col min="11014" max="11014" width="5.42578125" style="74" customWidth="1"/>
    <col min="11015" max="11015" width="5.5703125" style="74" customWidth="1"/>
    <col min="11016" max="11016" width="19.85546875" style="74" customWidth="1"/>
    <col min="11017" max="11017" width="5" style="74" customWidth="1"/>
    <col min="11018" max="11018" width="5.28515625" style="74" customWidth="1"/>
    <col min="11019" max="11019" width="10" style="74" customWidth="1"/>
    <col min="11020" max="11264" width="9.140625" style="74"/>
    <col min="11265" max="11265" width="13" style="74" customWidth="1"/>
    <col min="11266" max="11266" width="13.140625" style="74" customWidth="1"/>
    <col min="11267" max="11267" width="10" style="74" customWidth="1"/>
    <col min="11268" max="11268" width="4.5703125" style="74" customWidth="1"/>
    <col min="11269" max="11269" width="5.5703125" style="74" customWidth="1"/>
    <col min="11270" max="11270" width="5.42578125" style="74" customWidth="1"/>
    <col min="11271" max="11271" width="5.5703125" style="74" customWidth="1"/>
    <col min="11272" max="11272" width="19.85546875" style="74" customWidth="1"/>
    <col min="11273" max="11273" width="5" style="74" customWidth="1"/>
    <col min="11274" max="11274" width="5.28515625" style="74" customWidth="1"/>
    <col min="11275" max="11275" width="10" style="74" customWidth="1"/>
    <col min="11276" max="11520" width="9.140625" style="74"/>
    <col min="11521" max="11521" width="13" style="74" customWidth="1"/>
    <col min="11522" max="11522" width="13.140625" style="74" customWidth="1"/>
    <col min="11523" max="11523" width="10" style="74" customWidth="1"/>
    <col min="11524" max="11524" width="4.5703125" style="74" customWidth="1"/>
    <col min="11525" max="11525" width="5.5703125" style="74" customWidth="1"/>
    <col min="11526" max="11526" width="5.42578125" style="74" customWidth="1"/>
    <col min="11527" max="11527" width="5.5703125" style="74" customWidth="1"/>
    <col min="11528" max="11528" width="19.85546875" style="74" customWidth="1"/>
    <col min="11529" max="11529" width="5" style="74" customWidth="1"/>
    <col min="11530" max="11530" width="5.28515625" style="74" customWidth="1"/>
    <col min="11531" max="11531" width="10" style="74" customWidth="1"/>
    <col min="11532" max="11776" width="9.140625" style="74"/>
    <col min="11777" max="11777" width="13" style="74" customWidth="1"/>
    <col min="11778" max="11778" width="13.140625" style="74" customWidth="1"/>
    <col min="11779" max="11779" width="10" style="74" customWidth="1"/>
    <col min="11780" max="11780" width="4.5703125" style="74" customWidth="1"/>
    <col min="11781" max="11781" width="5.5703125" style="74" customWidth="1"/>
    <col min="11782" max="11782" width="5.42578125" style="74" customWidth="1"/>
    <col min="11783" max="11783" width="5.5703125" style="74" customWidth="1"/>
    <col min="11784" max="11784" width="19.85546875" style="74" customWidth="1"/>
    <col min="11785" max="11785" width="5" style="74" customWidth="1"/>
    <col min="11786" max="11786" width="5.28515625" style="74" customWidth="1"/>
    <col min="11787" max="11787" width="10" style="74" customWidth="1"/>
    <col min="11788" max="12032" width="9.140625" style="74"/>
    <col min="12033" max="12033" width="13" style="74" customWidth="1"/>
    <col min="12034" max="12034" width="13.140625" style="74" customWidth="1"/>
    <col min="12035" max="12035" width="10" style="74" customWidth="1"/>
    <col min="12036" max="12036" width="4.5703125" style="74" customWidth="1"/>
    <col min="12037" max="12037" width="5.5703125" style="74" customWidth="1"/>
    <col min="12038" max="12038" width="5.42578125" style="74" customWidth="1"/>
    <col min="12039" max="12039" width="5.5703125" style="74" customWidth="1"/>
    <col min="12040" max="12040" width="19.85546875" style="74" customWidth="1"/>
    <col min="12041" max="12041" width="5" style="74" customWidth="1"/>
    <col min="12042" max="12042" width="5.28515625" style="74" customWidth="1"/>
    <col min="12043" max="12043" width="10" style="74" customWidth="1"/>
    <col min="12044" max="12288" width="9.140625" style="74"/>
    <col min="12289" max="12289" width="13" style="74" customWidth="1"/>
    <col min="12290" max="12290" width="13.140625" style="74" customWidth="1"/>
    <col min="12291" max="12291" width="10" style="74" customWidth="1"/>
    <col min="12292" max="12292" width="4.5703125" style="74" customWidth="1"/>
    <col min="12293" max="12293" width="5.5703125" style="74" customWidth="1"/>
    <col min="12294" max="12294" width="5.42578125" style="74" customWidth="1"/>
    <col min="12295" max="12295" width="5.5703125" style="74" customWidth="1"/>
    <col min="12296" max="12296" width="19.85546875" style="74" customWidth="1"/>
    <col min="12297" max="12297" width="5" style="74" customWidth="1"/>
    <col min="12298" max="12298" width="5.28515625" style="74" customWidth="1"/>
    <col min="12299" max="12299" width="10" style="74" customWidth="1"/>
    <col min="12300" max="12544" width="9.140625" style="74"/>
    <col min="12545" max="12545" width="13" style="74" customWidth="1"/>
    <col min="12546" max="12546" width="13.140625" style="74" customWidth="1"/>
    <col min="12547" max="12547" width="10" style="74" customWidth="1"/>
    <col min="12548" max="12548" width="4.5703125" style="74" customWidth="1"/>
    <col min="12549" max="12549" width="5.5703125" style="74" customWidth="1"/>
    <col min="12550" max="12550" width="5.42578125" style="74" customWidth="1"/>
    <col min="12551" max="12551" width="5.5703125" style="74" customWidth="1"/>
    <col min="12552" max="12552" width="19.85546875" style="74" customWidth="1"/>
    <col min="12553" max="12553" width="5" style="74" customWidth="1"/>
    <col min="12554" max="12554" width="5.28515625" style="74" customWidth="1"/>
    <col min="12555" max="12555" width="10" style="74" customWidth="1"/>
    <col min="12556" max="12800" width="9.140625" style="74"/>
    <col min="12801" max="12801" width="13" style="74" customWidth="1"/>
    <col min="12802" max="12802" width="13.140625" style="74" customWidth="1"/>
    <col min="12803" max="12803" width="10" style="74" customWidth="1"/>
    <col min="12804" max="12804" width="4.5703125" style="74" customWidth="1"/>
    <col min="12805" max="12805" width="5.5703125" style="74" customWidth="1"/>
    <col min="12806" max="12806" width="5.42578125" style="74" customWidth="1"/>
    <col min="12807" max="12807" width="5.5703125" style="74" customWidth="1"/>
    <col min="12808" max="12808" width="19.85546875" style="74" customWidth="1"/>
    <col min="12809" max="12809" width="5" style="74" customWidth="1"/>
    <col min="12810" max="12810" width="5.28515625" style="74" customWidth="1"/>
    <col min="12811" max="12811" width="10" style="74" customWidth="1"/>
    <col min="12812" max="13056" width="9.140625" style="74"/>
    <col min="13057" max="13057" width="13" style="74" customWidth="1"/>
    <col min="13058" max="13058" width="13.140625" style="74" customWidth="1"/>
    <col min="13059" max="13059" width="10" style="74" customWidth="1"/>
    <col min="13060" max="13060" width="4.5703125" style="74" customWidth="1"/>
    <col min="13061" max="13061" width="5.5703125" style="74" customWidth="1"/>
    <col min="13062" max="13062" width="5.42578125" style="74" customWidth="1"/>
    <col min="13063" max="13063" width="5.5703125" style="74" customWidth="1"/>
    <col min="13064" max="13064" width="19.85546875" style="74" customWidth="1"/>
    <col min="13065" max="13065" width="5" style="74" customWidth="1"/>
    <col min="13066" max="13066" width="5.28515625" style="74" customWidth="1"/>
    <col min="13067" max="13067" width="10" style="74" customWidth="1"/>
    <col min="13068" max="13312" width="9.140625" style="74"/>
    <col min="13313" max="13313" width="13" style="74" customWidth="1"/>
    <col min="13314" max="13314" width="13.140625" style="74" customWidth="1"/>
    <col min="13315" max="13315" width="10" style="74" customWidth="1"/>
    <col min="13316" max="13316" width="4.5703125" style="74" customWidth="1"/>
    <col min="13317" max="13317" width="5.5703125" style="74" customWidth="1"/>
    <col min="13318" max="13318" width="5.42578125" style="74" customWidth="1"/>
    <col min="13319" max="13319" width="5.5703125" style="74" customWidth="1"/>
    <col min="13320" max="13320" width="19.85546875" style="74" customWidth="1"/>
    <col min="13321" max="13321" width="5" style="74" customWidth="1"/>
    <col min="13322" max="13322" width="5.28515625" style="74" customWidth="1"/>
    <col min="13323" max="13323" width="10" style="74" customWidth="1"/>
    <col min="13324" max="13568" width="9.140625" style="74"/>
    <col min="13569" max="13569" width="13" style="74" customWidth="1"/>
    <col min="13570" max="13570" width="13.140625" style="74" customWidth="1"/>
    <col min="13571" max="13571" width="10" style="74" customWidth="1"/>
    <col min="13572" max="13572" width="4.5703125" style="74" customWidth="1"/>
    <col min="13573" max="13573" width="5.5703125" style="74" customWidth="1"/>
    <col min="13574" max="13574" width="5.42578125" style="74" customWidth="1"/>
    <col min="13575" max="13575" width="5.5703125" style="74" customWidth="1"/>
    <col min="13576" max="13576" width="19.85546875" style="74" customWidth="1"/>
    <col min="13577" max="13577" width="5" style="74" customWidth="1"/>
    <col min="13578" max="13578" width="5.28515625" style="74" customWidth="1"/>
    <col min="13579" max="13579" width="10" style="74" customWidth="1"/>
    <col min="13580" max="13824" width="9.140625" style="74"/>
    <col min="13825" max="13825" width="13" style="74" customWidth="1"/>
    <col min="13826" max="13826" width="13.140625" style="74" customWidth="1"/>
    <col min="13827" max="13827" width="10" style="74" customWidth="1"/>
    <col min="13828" max="13828" width="4.5703125" style="74" customWidth="1"/>
    <col min="13829" max="13829" width="5.5703125" style="74" customWidth="1"/>
    <col min="13830" max="13830" width="5.42578125" style="74" customWidth="1"/>
    <col min="13831" max="13831" width="5.5703125" style="74" customWidth="1"/>
    <col min="13832" max="13832" width="19.85546875" style="74" customWidth="1"/>
    <col min="13833" max="13833" width="5" style="74" customWidth="1"/>
    <col min="13834" max="13834" width="5.28515625" style="74" customWidth="1"/>
    <col min="13835" max="13835" width="10" style="74" customWidth="1"/>
    <col min="13836" max="14080" width="9.140625" style="74"/>
    <col min="14081" max="14081" width="13" style="74" customWidth="1"/>
    <col min="14082" max="14082" width="13.140625" style="74" customWidth="1"/>
    <col min="14083" max="14083" width="10" style="74" customWidth="1"/>
    <col min="14084" max="14084" width="4.5703125" style="74" customWidth="1"/>
    <col min="14085" max="14085" width="5.5703125" style="74" customWidth="1"/>
    <col min="14086" max="14086" width="5.42578125" style="74" customWidth="1"/>
    <col min="14087" max="14087" width="5.5703125" style="74" customWidth="1"/>
    <col min="14088" max="14088" width="19.85546875" style="74" customWidth="1"/>
    <col min="14089" max="14089" width="5" style="74" customWidth="1"/>
    <col min="14090" max="14090" width="5.28515625" style="74" customWidth="1"/>
    <col min="14091" max="14091" width="10" style="74" customWidth="1"/>
    <col min="14092" max="14336" width="9.140625" style="74"/>
    <col min="14337" max="14337" width="13" style="74" customWidth="1"/>
    <col min="14338" max="14338" width="13.140625" style="74" customWidth="1"/>
    <col min="14339" max="14339" width="10" style="74" customWidth="1"/>
    <col min="14340" max="14340" width="4.5703125" style="74" customWidth="1"/>
    <col min="14341" max="14341" width="5.5703125" style="74" customWidth="1"/>
    <col min="14342" max="14342" width="5.42578125" style="74" customWidth="1"/>
    <col min="14343" max="14343" width="5.5703125" style="74" customWidth="1"/>
    <col min="14344" max="14344" width="19.85546875" style="74" customWidth="1"/>
    <col min="14345" max="14345" width="5" style="74" customWidth="1"/>
    <col min="14346" max="14346" width="5.28515625" style="74" customWidth="1"/>
    <col min="14347" max="14347" width="10" style="74" customWidth="1"/>
    <col min="14348" max="14592" width="9.140625" style="74"/>
    <col min="14593" max="14593" width="13" style="74" customWidth="1"/>
    <col min="14594" max="14594" width="13.140625" style="74" customWidth="1"/>
    <col min="14595" max="14595" width="10" style="74" customWidth="1"/>
    <col min="14596" max="14596" width="4.5703125" style="74" customWidth="1"/>
    <col min="14597" max="14597" width="5.5703125" style="74" customWidth="1"/>
    <col min="14598" max="14598" width="5.42578125" style="74" customWidth="1"/>
    <col min="14599" max="14599" width="5.5703125" style="74" customWidth="1"/>
    <col min="14600" max="14600" width="19.85546875" style="74" customWidth="1"/>
    <col min="14601" max="14601" width="5" style="74" customWidth="1"/>
    <col min="14602" max="14602" width="5.28515625" style="74" customWidth="1"/>
    <col min="14603" max="14603" width="10" style="74" customWidth="1"/>
    <col min="14604" max="14848" width="9.140625" style="74"/>
    <col min="14849" max="14849" width="13" style="74" customWidth="1"/>
    <col min="14850" max="14850" width="13.140625" style="74" customWidth="1"/>
    <col min="14851" max="14851" width="10" style="74" customWidth="1"/>
    <col min="14852" max="14852" width="4.5703125" style="74" customWidth="1"/>
    <col min="14853" max="14853" width="5.5703125" style="74" customWidth="1"/>
    <col min="14854" max="14854" width="5.42578125" style="74" customWidth="1"/>
    <col min="14855" max="14855" width="5.5703125" style="74" customWidth="1"/>
    <col min="14856" max="14856" width="19.85546875" style="74" customWidth="1"/>
    <col min="14857" max="14857" width="5" style="74" customWidth="1"/>
    <col min="14858" max="14858" width="5.28515625" style="74" customWidth="1"/>
    <col min="14859" max="14859" width="10" style="74" customWidth="1"/>
    <col min="14860" max="15104" width="9.140625" style="74"/>
    <col min="15105" max="15105" width="13" style="74" customWidth="1"/>
    <col min="15106" max="15106" width="13.140625" style="74" customWidth="1"/>
    <col min="15107" max="15107" width="10" style="74" customWidth="1"/>
    <col min="15108" max="15108" width="4.5703125" style="74" customWidth="1"/>
    <col min="15109" max="15109" width="5.5703125" style="74" customWidth="1"/>
    <col min="15110" max="15110" width="5.42578125" style="74" customWidth="1"/>
    <col min="15111" max="15111" width="5.5703125" style="74" customWidth="1"/>
    <col min="15112" max="15112" width="19.85546875" style="74" customWidth="1"/>
    <col min="15113" max="15113" width="5" style="74" customWidth="1"/>
    <col min="15114" max="15114" width="5.28515625" style="74" customWidth="1"/>
    <col min="15115" max="15115" width="10" style="74" customWidth="1"/>
    <col min="15116" max="15360" width="9.140625" style="74"/>
    <col min="15361" max="15361" width="13" style="74" customWidth="1"/>
    <col min="15362" max="15362" width="13.140625" style="74" customWidth="1"/>
    <col min="15363" max="15363" width="10" style="74" customWidth="1"/>
    <col min="15364" max="15364" width="4.5703125" style="74" customWidth="1"/>
    <col min="15365" max="15365" width="5.5703125" style="74" customWidth="1"/>
    <col min="15366" max="15366" width="5.42578125" style="74" customWidth="1"/>
    <col min="15367" max="15367" width="5.5703125" style="74" customWidth="1"/>
    <col min="15368" max="15368" width="19.85546875" style="74" customWidth="1"/>
    <col min="15369" max="15369" width="5" style="74" customWidth="1"/>
    <col min="15370" max="15370" width="5.28515625" style="74" customWidth="1"/>
    <col min="15371" max="15371" width="10" style="74" customWidth="1"/>
    <col min="15372" max="15616" width="9.140625" style="74"/>
    <col min="15617" max="15617" width="13" style="74" customWidth="1"/>
    <col min="15618" max="15618" width="13.140625" style="74" customWidth="1"/>
    <col min="15619" max="15619" width="10" style="74" customWidth="1"/>
    <col min="15620" max="15620" width="4.5703125" style="74" customWidth="1"/>
    <col min="15621" max="15621" width="5.5703125" style="74" customWidth="1"/>
    <col min="15622" max="15622" width="5.42578125" style="74" customWidth="1"/>
    <col min="15623" max="15623" width="5.5703125" style="74" customWidth="1"/>
    <col min="15624" max="15624" width="19.85546875" style="74" customWidth="1"/>
    <col min="15625" max="15625" width="5" style="74" customWidth="1"/>
    <col min="15626" max="15626" width="5.28515625" style="74" customWidth="1"/>
    <col min="15627" max="15627" width="10" style="74" customWidth="1"/>
    <col min="15628" max="15872" width="9.140625" style="74"/>
    <col min="15873" max="15873" width="13" style="74" customWidth="1"/>
    <col min="15874" max="15874" width="13.140625" style="74" customWidth="1"/>
    <col min="15875" max="15875" width="10" style="74" customWidth="1"/>
    <col min="15876" max="15876" width="4.5703125" style="74" customWidth="1"/>
    <col min="15877" max="15877" width="5.5703125" style="74" customWidth="1"/>
    <col min="15878" max="15878" width="5.42578125" style="74" customWidth="1"/>
    <col min="15879" max="15879" width="5.5703125" style="74" customWidth="1"/>
    <col min="15880" max="15880" width="19.85546875" style="74" customWidth="1"/>
    <col min="15881" max="15881" width="5" style="74" customWidth="1"/>
    <col min="15882" max="15882" width="5.28515625" style="74" customWidth="1"/>
    <col min="15883" max="15883" width="10" style="74" customWidth="1"/>
    <col min="15884" max="16128" width="9.140625" style="74"/>
    <col min="16129" max="16129" width="13" style="74" customWidth="1"/>
    <col min="16130" max="16130" width="13.140625" style="74" customWidth="1"/>
    <col min="16131" max="16131" width="10" style="74" customWidth="1"/>
    <col min="16132" max="16132" width="4.5703125" style="74" customWidth="1"/>
    <col min="16133" max="16133" width="5.5703125" style="74" customWidth="1"/>
    <col min="16134" max="16134" width="5.42578125" style="74" customWidth="1"/>
    <col min="16135" max="16135" width="5.5703125" style="74" customWidth="1"/>
    <col min="16136" max="16136" width="19.85546875" style="74" customWidth="1"/>
    <col min="16137" max="16137" width="5" style="74" customWidth="1"/>
    <col min="16138" max="16138" width="5.28515625" style="74" customWidth="1"/>
    <col min="16139" max="16139" width="10" style="74" customWidth="1"/>
    <col min="16140" max="16384" width="9.140625" style="74"/>
  </cols>
  <sheetData>
    <row r="1" spans="1:11" ht="12.75" customHeight="1" x14ac:dyDescent="0.2">
      <c r="A1" s="133" t="s">
        <v>0</v>
      </c>
      <c r="B1" s="133" t="s">
        <v>0</v>
      </c>
      <c r="C1" s="133" t="s">
        <v>0</v>
      </c>
      <c r="D1" s="133" t="s">
        <v>0</v>
      </c>
      <c r="E1" s="133" t="s">
        <v>0</v>
      </c>
      <c r="F1" s="133" t="s">
        <v>0</v>
      </c>
      <c r="G1" s="133" t="s">
        <v>0</v>
      </c>
      <c r="H1" s="133" t="s">
        <v>0</v>
      </c>
      <c r="I1" s="133" t="s">
        <v>0</v>
      </c>
      <c r="J1" s="133" t="s">
        <v>0</v>
      </c>
      <c r="K1" s="133" t="s">
        <v>0</v>
      </c>
    </row>
    <row r="2" spans="1:11" x14ac:dyDescent="0.2">
      <c r="A2" s="76" t="s">
        <v>1261</v>
      </c>
      <c r="B2"/>
      <c r="C2"/>
      <c r="D2"/>
      <c r="E2"/>
      <c r="F2"/>
      <c r="G2"/>
      <c r="H2"/>
      <c r="I2"/>
      <c r="J2"/>
      <c r="K2"/>
    </row>
    <row r="3" spans="1:11" ht="12.75" customHeight="1" x14ac:dyDescent="0.2">
      <c r="A3" s="134" t="s">
        <v>0</v>
      </c>
      <c r="B3" s="134" t="s">
        <v>0</v>
      </c>
      <c r="C3" s="134" t="s">
        <v>0</v>
      </c>
      <c r="D3" s="134" t="s">
        <v>0</v>
      </c>
      <c r="E3" s="134" t="s">
        <v>0</v>
      </c>
      <c r="F3" s="134" t="s">
        <v>0</v>
      </c>
      <c r="G3" s="134" t="s">
        <v>0</v>
      </c>
      <c r="H3" s="134" t="s">
        <v>0</v>
      </c>
      <c r="I3" s="134" t="s">
        <v>0</v>
      </c>
      <c r="J3" s="134" t="s">
        <v>0</v>
      </c>
      <c r="K3" s="134" t="s">
        <v>0</v>
      </c>
    </row>
    <row r="4" spans="1:11" ht="24.95" customHeight="1" x14ac:dyDescent="0.2">
      <c r="A4" s="132" t="s">
        <v>1</v>
      </c>
      <c r="B4" s="132" t="s">
        <v>2</v>
      </c>
      <c r="C4" s="132" t="s">
        <v>3</v>
      </c>
      <c r="D4" s="132" t="s">
        <v>4</v>
      </c>
      <c r="E4" s="132" t="s">
        <v>5</v>
      </c>
      <c r="F4" s="132" t="s">
        <v>5</v>
      </c>
      <c r="G4" s="132" t="s">
        <v>5</v>
      </c>
      <c r="H4" s="132" t="s">
        <v>6</v>
      </c>
      <c r="I4" s="132" t="s">
        <v>7</v>
      </c>
      <c r="J4" s="132" t="s">
        <v>5</v>
      </c>
      <c r="K4" s="132" t="s">
        <v>8</v>
      </c>
    </row>
    <row r="5" spans="1:11" ht="12.75" customHeight="1" x14ac:dyDescent="0.2">
      <c r="A5" s="132" t="s">
        <v>1</v>
      </c>
      <c r="B5" s="132" t="s">
        <v>2</v>
      </c>
      <c r="C5" s="132" t="s">
        <v>3</v>
      </c>
      <c r="D5" s="132" t="s">
        <v>4</v>
      </c>
      <c r="E5" s="132" t="s">
        <v>5</v>
      </c>
      <c r="F5" s="132" t="s">
        <v>5</v>
      </c>
      <c r="G5" s="132" t="s">
        <v>5</v>
      </c>
      <c r="H5" s="132" t="s">
        <v>6</v>
      </c>
      <c r="I5" s="132" t="s">
        <v>7</v>
      </c>
      <c r="J5" s="132" t="s">
        <v>5</v>
      </c>
      <c r="K5" s="132" t="s">
        <v>8</v>
      </c>
    </row>
    <row r="6" spans="1:11" customFormat="1" ht="12.75" customHeight="1" x14ac:dyDescent="0.2">
      <c r="A6" s="132" t="s">
        <v>1</v>
      </c>
      <c r="B6" s="132" t="s">
        <v>2</v>
      </c>
      <c r="C6" s="132" t="s">
        <v>3</v>
      </c>
      <c r="D6" s="108" t="s">
        <v>9</v>
      </c>
      <c r="E6" s="108" t="s">
        <v>10</v>
      </c>
      <c r="F6" s="108" t="s">
        <v>11</v>
      </c>
      <c r="G6" s="108" t="s">
        <v>12</v>
      </c>
      <c r="H6" s="132" t="s">
        <v>6</v>
      </c>
      <c r="I6" s="108" t="s">
        <v>13</v>
      </c>
      <c r="J6" s="108" t="s">
        <v>14</v>
      </c>
      <c r="K6" s="132" t="s">
        <v>8</v>
      </c>
    </row>
    <row r="7" spans="1:11" customFormat="1" x14ac:dyDescent="0.2">
      <c r="A7" s="119" t="s">
        <v>1693</v>
      </c>
      <c r="B7" s="105" t="s">
        <v>110</v>
      </c>
      <c r="C7" s="105" t="s">
        <v>438</v>
      </c>
      <c r="D7" s="105" t="s">
        <v>401</v>
      </c>
      <c r="E7" s="105" t="s">
        <v>422</v>
      </c>
      <c r="F7" s="105" t="s">
        <v>438</v>
      </c>
      <c r="G7" s="105" t="s">
        <v>1604</v>
      </c>
      <c r="H7" s="105" t="s">
        <v>436</v>
      </c>
      <c r="I7" s="105" t="s">
        <v>21</v>
      </c>
      <c r="J7" s="105" t="s">
        <v>21</v>
      </c>
      <c r="K7" s="105" t="s">
        <v>21</v>
      </c>
    </row>
    <row r="8" spans="1:11" customFormat="1" x14ac:dyDescent="0.2">
      <c r="A8" s="119" t="s">
        <v>1692</v>
      </c>
      <c r="B8" s="105" t="s">
        <v>79</v>
      </c>
      <c r="C8" s="105" t="s">
        <v>438</v>
      </c>
      <c r="D8" s="105" t="s">
        <v>444</v>
      </c>
      <c r="E8" s="105" t="s">
        <v>422</v>
      </c>
      <c r="F8" s="105" t="s">
        <v>438</v>
      </c>
      <c r="G8" s="105" t="s">
        <v>1604</v>
      </c>
      <c r="H8" s="105" t="s">
        <v>436</v>
      </c>
      <c r="I8" s="105" t="s">
        <v>21</v>
      </c>
      <c r="J8" s="105" t="s">
        <v>21</v>
      </c>
      <c r="K8" s="105" t="s">
        <v>21</v>
      </c>
    </row>
    <row r="9" spans="1:11" customFormat="1" x14ac:dyDescent="0.2">
      <c r="A9" s="119" t="s">
        <v>1691</v>
      </c>
      <c r="B9" s="105" t="s">
        <v>178</v>
      </c>
      <c r="C9" s="105" t="s">
        <v>438</v>
      </c>
      <c r="D9" s="105" t="s">
        <v>444</v>
      </c>
      <c r="E9" s="105" t="s">
        <v>422</v>
      </c>
      <c r="F9" s="105" t="s">
        <v>438</v>
      </c>
      <c r="G9" s="105" t="s">
        <v>1604</v>
      </c>
      <c r="H9" s="105" t="s">
        <v>436</v>
      </c>
      <c r="I9" s="105" t="s">
        <v>21</v>
      </c>
      <c r="J9" s="105" t="s">
        <v>21</v>
      </c>
      <c r="K9" s="105" t="s">
        <v>21</v>
      </c>
    </row>
    <row r="10" spans="1:11" customFormat="1" x14ac:dyDescent="0.2">
      <c r="A10" s="119" t="s">
        <v>1690</v>
      </c>
      <c r="B10" s="105" t="s">
        <v>1121</v>
      </c>
      <c r="C10" s="105" t="s">
        <v>438</v>
      </c>
      <c r="D10" s="105" t="s">
        <v>401</v>
      </c>
      <c r="E10" s="105" t="s">
        <v>438</v>
      </c>
      <c r="F10" s="105" t="s">
        <v>438</v>
      </c>
      <c r="G10" s="105" t="s">
        <v>1604</v>
      </c>
      <c r="H10" s="105" t="s">
        <v>436</v>
      </c>
      <c r="I10" s="105" t="s">
        <v>21</v>
      </c>
      <c r="J10" s="105" t="s">
        <v>21</v>
      </c>
      <c r="K10" s="105" t="s">
        <v>21</v>
      </c>
    </row>
    <row r="11" spans="1:11" customFormat="1" x14ac:dyDescent="0.2">
      <c r="A11" s="119" t="s">
        <v>1689</v>
      </c>
      <c r="B11" s="105" t="s">
        <v>220</v>
      </c>
      <c r="C11" s="105" t="s">
        <v>438</v>
      </c>
      <c r="D11" s="105" t="s">
        <v>401</v>
      </c>
      <c r="E11" s="105" t="s">
        <v>422</v>
      </c>
      <c r="F11" s="105" t="s">
        <v>438</v>
      </c>
      <c r="G11" s="105" t="s">
        <v>1604</v>
      </c>
      <c r="H11" s="105" t="s">
        <v>436</v>
      </c>
      <c r="I11" s="105" t="s">
        <v>21</v>
      </c>
      <c r="J11" s="105" t="s">
        <v>21</v>
      </c>
      <c r="K11" s="105" t="s">
        <v>21</v>
      </c>
    </row>
    <row r="12" spans="1:11" customFormat="1" x14ac:dyDescent="0.2">
      <c r="A12" s="119" t="s">
        <v>1688</v>
      </c>
      <c r="B12" s="105" t="s">
        <v>1615</v>
      </c>
      <c r="C12" s="105" t="s">
        <v>438</v>
      </c>
      <c r="D12" s="105" t="s">
        <v>444</v>
      </c>
      <c r="E12" s="105" t="s">
        <v>422</v>
      </c>
      <c r="F12" s="105" t="s">
        <v>423</v>
      </c>
      <c r="G12" s="105" t="s">
        <v>1604</v>
      </c>
      <c r="H12" s="105" t="s">
        <v>436</v>
      </c>
      <c r="I12" s="105" t="s">
        <v>21</v>
      </c>
      <c r="J12" s="105" t="s">
        <v>21</v>
      </c>
      <c r="K12" s="105" t="s">
        <v>21</v>
      </c>
    </row>
    <row r="13" spans="1:11" customFormat="1" x14ac:dyDescent="0.2">
      <c r="A13" s="119" t="s">
        <v>1687</v>
      </c>
      <c r="B13" s="105" t="s">
        <v>105</v>
      </c>
      <c r="C13" s="105" t="s">
        <v>438</v>
      </c>
      <c r="D13" s="105" t="s">
        <v>401</v>
      </c>
      <c r="E13" s="105" t="s">
        <v>422</v>
      </c>
      <c r="F13" s="105" t="s">
        <v>438</v>
      </c>
      <c r="G13" s="105" t="s">
        <v>1604</v>
      </c>
      <c r="H13" s="105" t="s">
        <v>436</v>
      </c>
      <c r="I13" s="105" t="s">
        <v>21</v>
      </c>
      <c r="J13" s="105" t="s">
        <v>21</v>
      </c>
      <c r="K13" s="105" t="s">
        <v>21</v>
      </c>
    </row>
    <row r="14" spans="1:11" customFormat="1" x14ac:dyDescent="0.2">
      <c r="A14" s="119" t="s">
        <v>1686</v>
      </c>
      <c r="B14" s="105" t="s">
        <v>172</v>
      </c>
      <c r="C14" s="105" t="s">
        <v>438</v>
      </c>
      <c r="D14" s="105" t="s">
        <v>401</v>
      </c>
      <c r="E14" s="105" t="s">
        <v>422</v>
      </c>
      <c r="F14" s="105" t="s">
        <v>438</v>
      </c>
      <c r="G14" s="105" t="s">
        <v>1604</v>
      </c>
      <c r="H14" s="105" t="s">
        <v>436</v>
      </c>
      <c r="I14" s="105" t="s">
        <v>21</v>
      </c>
      <c r="J14" s="105" t="s">
        <v>21</v>
      </c>
      <c r="K14" s="105" t="s">
        <v>21</v>
      </c>
    </row>
    <row r="15" spans="1:11" customFormat="1" x14ac:dyDescent="0.2">
      <c r="A15" s="119" t="s">
        <v>1685</v>
      </c>
      <c r="B15" s="105" t="s">
        <v>183</v>
      </c>
      <c r="C15" s="105" t="s">
        <v>438</v>
      </c>
      <c r="D15" s="105" t="s">
        <v>422</v>
      </c>
      <c r="E15" s="105" t="s">
        <v>422</v>
      </c>
      <c r="F15" s="105" t="s">
        <v>438</v>
      </c>
      <c r="G15" s="105" t="s">
        <v>1604</v>
      </c>
      <c r="H15" s="105" t="s">
        <v>436</v>
      </c>
      <c r="I15" s="105" t="s">
        <v>21</v>
      </c>
      <c r="J15" s="105" t="s">
        <v>21</v>
      </c>
      <c r="K15" s="105" t="s">
        <v>21</v>
      </c>
    </row>
    <row r="16" spans="1:11" customFormat="1" x14ac:dyDescent="0.2">
      <c r="A16" s="119" t="s">
        <v>1683</v>
      </c>
      <c r="B16" s="105" t="s">
        <v>172</v>
      </c>
      <c r="C16" s="105" t="s">
        <v>438</v>
      </c>
      <c r="D16" s="105" t="s">
        <v>401</v>
      </c>
      <c r="E16" s="105" t="s">
        <v>422</v>
      </c>
      <c r="F16" s="105" t="s">
        <v>438</v>
      </c>
      <c r="G16" s="105" t="s">
        <v>1604</v>
      </c>
      <c r="H16" s="105" t="s">
        <v>436</v>
      </c>
      <c r="I16" s="105" t="s">
        <v>21</v>
      </c>
      <c r="J16" s="105" t="s">
        <v>21</v>
      </c>
      <c r="K16" s="105" t="s">
        <v>21</v>
      </c>
    </row>
    <row r="17" spans="1:11" customFormat="1" x14ac:dyDescent="0.2">
      <c r="A17" s="119" t="s">
        <v>1682</v>
      </c>
      <c r="B17" s="105" t="s">
        <v>183</v>
      </c>
      <c r="C17" s="105" t="s">
        <v>438</v>
      </c>
      <c r="D17" s="105" t="s">
        <v>444</v>
      </c>
      <c r="E17" s="105" t="s">
        <v>422</v>
      </c>
      <c r="F17" s="105" t="s">
        <v>438</v>
      </c>
      <c r="G17" s="105" t="s">
        <v>1604</v>
      </c>
      <c r="H17" s="105" t="s">
        <v>436</v>
      </c>
      <c r="I17" s="105" t="s">
        <v>21</v>
      </c>
      <c r="J17" s="105" t="s">
        <v>21</v>
      </c>
      <c r="K17" s="105" t="s">
        <v>21</v>
      </c>
    </row>
    <row r="18" spans="1:11" customFormat="1" x14ac:dyDescent="0.2">
      <c r="A18" s="119" t="s">
        <v>1681</v>
      </c>
      <c r="B18" s="105" t="s">
        <v>183</v>
      </c>
      <c r="C18" s="105" t="s">
        <v>438</v>
      </c>
      <c r="D18" s="105" t="s">
        <v>401</v>
      </c>
      <c r="E18" s="105" t="s">
        <v>422</v>
      </c>
      <c r="F18" s="105" t="s">
        <v>438</v>
      </c>
      <c r="G18" s="105" t="s">
        <v>1604</v>
      </c>
      <c r="H18" s="105" t="s">
        <v>436</v>
      </c>
      <c r="I18" s="105" t="s">
        <v>21</v>
      </c>
      <c r="J18" s="105" t="s">
        <v>21</v>
      </c>
      <c r="K18" s="105" t="s">
        <v>21</v>
      </c>
    </row>
    <row r="19" spans="1:11" customFormat="1" x14ac:dyDescent="0.2">
      <c r="A19" s="119" t="s">
        <v>1680</v>
      </c>
      <c r="B19" s="105" t="s">
        <v>180</v>
      </c>
      <c r="C19" s="105" t="s">
        <v>438</v>
      </c>
      <c r="D19" s="105" t="s">
        <v>401</v>
      </c>
      <c r="E19" s="105" t="s">
        <v>422</v>
      </c>
      <c r="F19" s="105" t="s">
        <v>438</v>
      </c>
      <c r="G19" s="105" t="s">
        <v>1604</v>
      </c>
      <c r="H19" s="105" t="s">
        <v>436</v>
      </c>
      <c r="I19" s="105" t="s">
        <v>21</v>
      </c>
      <c r="J19" s="105" t="s">
        <v>21</v>
      </c>
      <c r="K19" s="105" t="s">
        <v>21</v>
      </c>
    </row>
    <row r="20" spans="1:11" customFormat="1" x14ac:dyDescent="0.2">
      <c r="A20" s="119" t="s">
        <v>1679</v>
      </c>
      <c r="B20" s="105" t="s">
        <v>183</v>
      </c>
      <c r="C20" s="105" t="s">
        <v>438</v>
      </c>
      <c r="D20" s="105" t="s">
        <v>382</v>
      </c>
      <c r="E20" s="105" t="s">
        <v>422</v>
      </c>
      <c r="F20" s="105" t="s">
        <v>438</v>
      </c>
      <c r="G20" s="105" t="s">
        <v>454</v>
      </c>
      <c r="H20" s="105" t="s">
        <v>436</v>
      </c>
      <c r="I20" s="105" t="s">
        <v>21</v>
      </c>
      <c r="J20" s="105" t="s">
        <v>21</v>
      </c>
      <c r="K20" s="105" t="s">
        <v>21</v>
      </c>
    </row>
    <row r="21" spans="1:11" customFormat="1" x14ac:dyDescent="0.2">
      <c r="A21" s="119" t="s">
        <v>1678</v>
      </c>
      <c r="B21" s="105" t="s">
        <v>103</v>
      </c>
      <c r="C21" s="105" t="s">
        <v>438</v>
      </c>
      <c r="D21" s="105" t="s">
        <v>401</v>
      </c>
      <c r="E21" s="105" t="s">
        <v>422</v>
      </c>
      <c r="F21" s="105" t="s">
        <v>438</v>
      </c>
      <c r="G21" s="105" t="s">
        <v>1604</v>
      </c>
      <c r="H21" s="105" t="s">
        <v>436</v>
      </c>
      <c r="I21" s="105" t="s">
        <v>21</v>
      </c>
      <c r="J21" s="105" t="s">
        <v>21</v>
      </c>
      <c r="K21" s="105" t="s">
        <v>21</v>
      </c>
    </row>
    <row r="22" spans="1:11" customFormat="1" x14ac:dyDescent="0.2">
      <c r="A22" s="119" t="s">
        <v>1677</v>
      </c>
      <c r="B22" s="105" t="s">
        <v>112</v>
      </c>
      <c r="C22" s="105" t="s">
        <v>422</v>
      </c>
      <c r="D22" s="105" t="s">
        <v>401</v>
      </c>
      <c r="E22" s="105" t="s">
        <v>422</v>
      </c>
      <c r="F22" s="105" t="s">
        <v>438</v>
      </c>
      <c r="G22" s="105" t="s">
        <v>1604</v>
      </c>
      <c r="H22" s="105" t="s">
        <v>436</v>
      </c>
      <c r="I22" s="105" t="s">
        <v>21</v>
      </c>
      <c r="J22" s="105" t="s">
        <v>21</v>
      </c>
      <c r="K22" s="105" t="s">
        <v>21</v>
      </c>
    </row>
    <row r="23" spans="1:11" customFormat="1" x14ac:dyDescent="0.2">
      <c r="A23" s="119" t="s">
        <v>1676</v>
      </c>
      <c r="B23" s="105" t="s">
        <v>176</v>
      </c>
      <c r="C23" s="105" t="s">
        <v>438</v>
      </c>
      <c r="D23" s="105" t="s">
        <v>378</v>
      </c>
      <c r="E23" s="105" t="s">
        <v>422</v>
      </c>
      <c r="F23" s="105" t="s">
        <v>438</v>
      </c>
      <c r="G23" s="105" t="s">
        <v>1604</v>
      </c>
      <c r="H23" s="105" t="s">
        <v>436</v>
      </c>
      <c r="I23" s="105" t="s">
        <v>21</v>
      </c>
      <c r="J23" s="105" t="s">
        <v>21</v>
      </c>
      <c r="K23" s="105" t="s">
        <v>21</v>
      </c>
    </row>
    <row r="24" spans="1:11" customFormat="1" x14ac:dyDescent="0.2">
      <c r="A24" s="119" t="s">
        <v>1675</v>
      </c>
      <c r="B24" s="105" t="s">
        <v>103</v>
      </c>
      <c r="C24" s="105" t="s">
        <v>438</v>
      </c>
      <c r="D24" s="105" t="s">
        <v>444</v>
      </c>
      <c r="E24" s="105" t="s">
        <v>422</v>
      </c>
      <c r="F24" s="105" t="s">
        <v>438</v>
      </c>
      <c r="G24" s="105" t="s">
        <v>1604</v>
      </c>
      <c r="H24" s="105" t="s">
        <v>436</v>
      </c>
      <c r="I24" s="105" t="s">
        <v>21</v>
      </c>
      <c r="J24" s="105" t="s">
        <v>21</v>
      </c>
      <c r="K24" s="105" t="s">
        <v>21</v>
      </c>
    </row>
    <row r="25" spans="1:11" customFormat="1" x14ac:dyDescent="0.2">
      <c r="A25" s="119" t="s">
        <v>1674</v>
      </c>
      <c r="B25" s="105" t="s">
        <v>209</v>
      </c>
      <c r="C25" s="105" t="s">
        <v>438</v>
      </c>
      <c r="D25" s="105" t="s">
        <v>378</v>
      </c>
      <c r="E25" s="105" t="s">
        <v>422</v>
      </c>
      <c r="F25" s="105" t="s">
        <v>438</v>
      </c>
      <c r="G25" s="105" t="s">
        <v>1604</v>
      </c>
      <c r="H25" s="105" t="s">
        <v>436</v>
      </c>
      <c r="I25" s="105" t="s">
        <v>21</v>
      </c>
      <c r="J25" s="105" t="s">
        <v>21</v>
      </c>
      <c r="K25" s="105" t="s">
        <v>21</v>
      </c>
    </row>
    <row r="26" spans="1:11" customFormat="1" x14ac:dyDescent="0.2">
      <c r="A26" s="119" t="s">
        <v>1673</v>
      </c>
      <c r="B26" s="105" t="s">
        <v>172</v>
      </c>
      <c r="C26" s="105" t="s">
        <v>438</v>
      </c>
      <c r="D26" s="105" t="s">
        <v>444</v>
      </c>
      <c r="E26" s="105" t="s">
        <v>422</v>
      </c>
      <c r="F26" s="105" t="s">
        <v>438</v>
      </c>
      <c r="G26" s="105" t="s">
        <v>1604</v>
      </c>
      <c r="H26" s="105" t="s">
        <v>436</v>
      </c>
      <c r="I26" s="105" t="s">
        <v>21</v>
      </c>
      <c r="J26" s="105" t="s">
        <v>21</v>
      </c>
      <c r="K26" s="105" t="s">
        <v>21</v>
      </c>
    </row>
    <row r="27" spans="1:11" customFormat="1" x14ac:dyDescent="0.2">
      <c r="A27" s="119" t="s">
        <v>1672</v>
      </c>
      <c r="B27" s="105" t="s">
        <v>172</v>
      </c>
      <c r="C27" s="105" t="s">
        <v>438</v>
      </c>
      <c r="D27" s="105" t="s">
        <v>444</v>
      </c>
      <c r="E27" s="105" t="s">
        <v>422</v>
      </c>
      <c r="F27" s="105" t="s">
        <v>438</v>
      </c>
      <c r="G27" s="105" t="s">
        <v>262</v>
      </c>
      <c r="H27" s="105" t="s">
        <v>436</v>
      </c>
      <c r="I27" s="105" t="s">
        <v>21</v>
      </c>
      <c r="J27" s="105" t="s">
        <v>21</v>
      </c>
      <c r="K27" s="105" t="s">
        <v>21</v>
      </c>
    </row>
    <row r="28" spans="1:11" customFormat="1" x14ac:dyDescent="0.2">
      <c r="A28" s="119" t="s">
        <v>1671</v>
      </c>
      <c r="B28" s="105" t="s">
        <v>209</v>
      </c>
      <c r="C28" s="105" t="s">
        <v>438</v>
      </c>
      <c r="D28" s="105" t="s">
        <v>378</v>
      </c>
      <c r="E28" s="105" t="s">
        <v>438</v>
      </c>
      <c r="F28" s="105" t="s">
        <v>423</v>
      </c>
      <c r="G28" s="105" t="s">
        <v>1604</v>
      </c>
      <c r="H28" s="105" t="s">
        <v>436</v>
      </c>
      <c r="I28" s="105" t="s">
        <v>21</v>
      </c>
      <c r="J28" s="105" t="s">
        <v>21</v>
      </c>
      <c r="K28" s="105" t="s">
        <v>21</v>
      </c>
    </row>
    <row r="29" spans="1:11" customFormat="1" x14ac:dyDescent="0.2">
      <c r="A29" s="119" t="s">
        <v>1670</v>
      </c>
      <c r="B29" s="105" t="s">
        <v>220</v>
      </c>
      <c r="C29" s="105" t="s">
        <v>438</v>
      </c>
      <c r="D29" s="105" t="s">
        <v>378</v>
      </c>
      <c r="E29" s="105" t="s">
        <v>438</v>
      </c>
      <c r="F29" s="105" t="s">
        <v>423</v>
      </c>
      <c r="G29" s="105" t="s">
        <v>1604</v>
      </c>
      <c r="H29" s="105" t="s">
        <v>436</v>
      </c>
      <c r="I29" s="105" t="s">
        <v>21</v>
      </c>
      <c r="J29" s="105" t="s">
        <v>21</v>
      </c>
      <c r="K29" s="105" t="s">
        <v>21</v>
      </c>
    </row>
    <row r="30" spans="1:11" customFormat="1" x14ac:dyDescent="0.2">
      <c r="A30" s="119" t="s">
        <v>1669</v>
      </c>
      <c r="B30" s="105" t="s">
        <v>220</v>
      </c>
      <c r="C30" s="105" t="s">
        <v>423</v>
      </c>
      <c r="D30" s="105" t="s">
        <v>378</v>
      </c>
      <c r="E30" s="105" t="s">
        <v>438</v>
      </c>
      <c r="F30" s="105" t="s">
        <v>423</v>
      </c>
      <c r="G30" s="105" t="s">
        <v>1604</v>
      </c>
      <c r="H30" s="105" t="s">
        <v>436</v>
      </c>
      <c r="I30" s="105" t="s">
        <v>21</v>
      </c>
      <c r="J30" s="105" t="s">
        <v>21</v>
      </c>
      <c r="K30" s="105" t="s">
        <v>21</v>
      </c>
    </row>
    <row r="31" spans="1:11" customFormat="1" x14ac:dyDescent="0.2">
      <c r="A31" s="119" t="s">
        <v>1668</v>
      </c>
      <c r="B31" s="105" t="s">
        <v>1126</v>
      </c>
      <c r="C31" s="105" t="s">
        <v>423</v>
      </c>
      <c r="D31" s="105" t="s">
        <v>378</v>
      </c>
      <c r="E31" s="105" t="s">
        <v>438</v>
      </c>
      <c r="F31" s="105" t="s">
        <v>423</v>
      </c>
      <c r="G31" s="105" t="s">
        <v>1604</v>
      </c>
      <c r="H31" s="105" t="s">
        <v>436</v>
      </c>
      <c r="I31" s="105" t="s">
        <v>21</v>
      </c>
      <c r="J31" s="105" t="s">
        <v>21</v>
      </c>
      <c r="K31" s="105" t="s">
        <v>21</v>
      </c>
    </row>
    <row r="32" spans="1:11" customFormat="1" x14ac:dyDescent="0.2">
      <c r="A32" s="119" t="s">
        <v>1667</v>
      </c>
      <c r="B32" s="105" t="s">
        <v>1126</v>
      </c>
      <c r="C32" s="105" t="s">
        <v>423</v>
      </c>
      <c r="D32" s="105" t="s">
        <v>378</v>
      </c>
      <c r="E32" s="105" t="s">
        <v>438</v>
      </c>
      <c r="F32" s="105" t="s">
        <v>423</v>
      </c>
      <c r="G32" s="105" t="s">
        <v>1604</v>
      </c>
      <c r="H32" s="105" t="s">
        <v>436</v>
      </c>
      <c r="I32" s="105" t="s">
        <v>21</v>
      </c>
      <c r="J32" s="105" t="s">
        <v>21</v>
      </c>
      <c r="K32" s="105" t="s">
        <v>21</v>
      </c>
    </row>
    <row r="33" spans="1:11" customFormat="1" x14ac:dyDescent="0.2">
      <c r="A33" s="119" t="s">
        <v>1666</v>
      </c>
      <c r="B33" s="105" t="s">
        <v>1121</v>
      </c>
      <c r="C33" s="105" t="s">
        <v>423</v>
      </c>
      <c r="D33" s="105" t="s">
        <v>378</v>
      </c>
      <c r="E33" s="105" t="s">
        <v>438</v>
      </c>
      <c r="F33" s="105" t="s">
        <v>423</v>
      </c>
      <c r="G33" s="105" t="s">
        <v>454</v>
      </c>
      <c r="H33" s="105" t="s">
        <v>436</v>
      </c>
      <c r="I33" s="105" t="s">
        <v>21</v>
      </c>
      <c r="J33" s="105" t="s">
        <v>21</v>
      </c>
      <c r="K33" s="105" t="s">
        <v>21</v>
      </c>
    </row>
    <row r="34" spans="1:11" customFormat="1" x14ac:dyDescent="0.2">
      <c r="A34" s="119" t="s">
        <v>1665</v>
      </c>
      <c r="B34" s="105" t="s">
        <v>334</v>
      </c>
      <c r="C34" s="105" t="s">
        <v>423</v>
      </c>
      <c r="D34" s="105" t="s">
        <v>378</v>
      </c>
      <c r="E34" s="105" t="s">
        <v>438</v>
      </c>
      <c r="F34" s="105" t="s">
        <v>423</v>
      </c>
      <c r="G34" s="105" t="s">
        <v>454</v>
      </c>
      <c r="H34" s="105" t="s">
        <v>436</v>
      </c>
      <c r="I34" s="105" t="s">
        <v>21</v>
      </c>
      <c r="J34" s="105" t="s">
        <v>21</v>
      </c>
      <c r="K34" s="105" t="s">
        <v>21</v>
      </c>
    </row>
    <row r="35" spans="1:11" customFormat="1" x14ac:dyDescent="0.2">
      <c r="A35" s="119" t="s">
        <v>1664</v>
      </c>
      <c r="B35" s="105" t="s">
        <v>1502</v>
      </c>
      <c r="C35" s="105" t="s">
        <v>423</v>
      </c>
      <c r="D35" s="105" t="s">
        <v>378</v>
      </c>
      <c r="E35" s="105" t="s">
        <v>438</v>
      </c>
      <c r="F35" s="105" t="s">
        <v>423</v>
      </c>
      <c r="G35" s="105" t="s">
        <v>435</v>
      </c>
      <c r="H35" s="105" t="s">
        <v>436</v>
      </c>
      <c r="I35" s="105" t="s">
        <v>21</v>
      </c>
      <c r="J35" s="105" t="s">
        <v>21</v>
      </c>
      <c r="K35" s="105" t="s">
        <v>21</v>
      </c>
    </row>
    <row r="36" spans="1:11" customFormat="1" x14ac:dyDescent="0.2">
      <c r="A36" s="119" t="s">
        <v>1663</v>
      </c>
      <c r="B36" s="105" t="s">
        <v>334</v>
      </c>
      <c r="C36" s="105" t="s">
        <v>423</v>
      </c>
      <c r="D36" s="105" t="s">
        <v>378</v>
      </c>
      <c r="E36" s="105" t="s">
        <v>438</v>
      </c>
      <c r="F36" s="105" t="s">
        <v>423</v>
      </c>
      <c r="G36" s="105" t="s">
        <v>1604</v>
      </c>
      <c r="H36" s="105" t="s">
        <v>436</v>
      </c>
      <c r="I36" s="105" t="s">
        <v>21</v>
      </c>
      <c r="J36" s="105" t="s">
        <v>21</v>
      </c>
      <c r="K36" s="105" t="s">
        <v>21</v>
      </c>
    </row>
    <row r="37" spans="1:11" customFormat="1" x14ac:dyDescent="0.2">
      <c r="A37" s="119" t="s">
        <v>1662</v>
      </c>
      <c r="B37" s="105" t="s">
        <v>1126</v>
      </c>
      <c r="C37" s="105" t="s">
        <v>423</v>
      </c>
      <c r="D37" s="105" t="s">
        <v>378</v>
      </c>
      <c r="E37" s="105" t="s">
        <v>438</v>
      </c>
      <c r="F37" s="105" t="s">
        <v>423</v>
      </c>
      <c r="G37" s="105" t="s">
        <v>1604</v>
      </c>
      <c r="H37" s="105" t="s">
        <v>436</v>
      </c>
      <c r="I37" s="105" t="s">
        <v>21</v>
      </c>
      <c r="J37" s="105" t="s">
        <v>21</v>
      </c>
      <c r="K37" s="105" t="s">
        <v>21</v>
      </c>
    </row>
    <row r="38" spans="1:11" customFormat="1" x14ac:dyDescent="0.2">
      <c r="A38" s="119" t="s">
        <v>1661</v>
      </c>
      <c r="B38" s="105" t="s">
        <v>1289</v>
      </c>
      <c r="C38" s="105" t="s">
        <v>423</v>
      </c>
      <c r="D38" s="105" t="s">
        <v>378</v>
      </c>
      <c r="E38" s="105" t="s">
        <v>438</v>
      </c>
      <c r="F38" s="105" t="s">
        <v>423</v>
      </c>
      <c r="G38" s="105" t="s">
        <v>454</v>
      </c>
      <c r="H38" s="105" t="s">
        <v>436</v>
      </c>
      <c r="I38" s="105" t="s">
        <v>21</v>
      </c>
      <c r="J38" s="105" t="s">
        <v>21</v>
      </c>
      <c r="K38" s="105" t="s">
        <v>21</v>
      </c>
    </row>
    <row r="39" spans="1:11" customFormat="1" x14ac:dyDescent="0.2">
      <c r="A39" s="119" t="s">
        <v>1660</v>
      </c>
      <c r="B39" s="105" t="s">
        <v>1289</v>
      </c>
      <c r="C39" s="105" t="s">
        <v>423</v>
      </c>
      <c r="D39" s="105" t="s">
        <v>378</v>
      </c>
      <c r="E39" s="105" t="s">
        <v>438</v>
      </c>
      <c r="F39" s="105" t="s">
        <v>423</v>
      </c>
      <c r="G39" s="105" t="s">
        <v>1604</v>
      </c>
      <c r="H39" s="105" t="s">
        <v>436</v>
      </c>
      <c r="I39" s="105" t="s">
        <v>21</v>
      </c>
      <c r="J39" s="105" t="s">
        <v>21</v>
      </c>
      <c r="K39" s="105" t="s">
        <v>21</v>
      </c>
    </row>
    <row r="40" spans="1:11" customFormat="1" x14ac:dyDescent="0.2">
      <c r="A40" s="119" t="s">
        <v>1659</v>
      </c>
      <c r="B40" s="105" t="s">
        <v>1502</v>
      </c>
      <c r="C40" s="105" t="s">
        <v>423</v>
      </c>
      <c r="D40" s="105" t="s">
        <v>378</v>
      </c>
      <c r="E40" s="105" t="s">
        <v>438</v>
      </c>
      <c r="F40" s="105" t="s">
        <v>423</v>
      </c>
      <c r="G40" s="105" t="s">
        <v>1604</v>
      </c>
      <c r="H40" s="105" t="s">
        <v>436</v>
      </c>
      <c r="I40" s="105" t="s">
        <v>21</v>
      </c>
      <c r="J40" s="105" t="s">
        <v>21</v>
      </c>
      <c r="K40" s="105" t="s">
        <v>21</v>
      </c>
    </row>
    <row r="41" spans="1:11" customFormat="1" x14ac:dyDescent="0.2">
      <c r="A41" s="119" t="s">
        <v>1658</v>
      </c>
      <c r="B41" s="105" t="s">
        <v>353</v>
      </c>
      <c r="C41" s="105" t="s">
        <v>423</v>
      </c>
      <c r="D41" s="105" t="s">
        <v>401</v>
      </c>
      <c r="E41" s="105" t="s">
        <v>422</v>
      </c>
      <c r="F41" s="105" t="s">
        <v>423</v>
      </c>
      <c r="G41" s="105" t="s">
        <v>1604</v>
      </c>
      <c r="H41" s="105" t="s">
        <v>436</v>
      </c>
      <c r="I41" s="105" t="s">
        <v>21</v>
      </c>
      <c r="J41" s="105" t="s">
        <v>21</v>
      </c>
      <c r="K41" s="105" t="s">
        <v>21</v>
      </c>
    </row>
    <row r="42" spans="1:11" customFormat="1" x14ac:dyDescent="0.2">
      <c r="A42" s="119" t="s">
        <v>1657</v>
      </c>
      <c r="B42" s="105" t="s">
        <v>1126</v>
      </c>
      <c r="C42" s="105" t="s">
        <v>423</v>
      </c>
      <c r="D42" s="105" t="s">
        <v>444</v>
      </c>
      <c r="E42" s="105" t="s">
        <v>438</v>
      </c>
      <c r="F42" s="105" t="s">
        <v>423</v>
      </c>
      <c r="G42" s="105" t="s">
        <v>454</v>
      </c>
      <c r="H42" s="105" t="s">
        <v>436</v>
      </c>
      <c r="I42" s="105" t="s">
        <v>21</v>
      </c>
      <c r="J42" s="105" t="s">
        <v>21</v>
      </c>
      <c r="K42" s="105" t="s">
        <v>21</v>
      </c>
    </row>
    <row r="43" spans="1:11" customFormat="1" x14ac:dyDescent="0.2">
      <c r="A43" s="119" t="s">
        <v>1656</v>
      </c>
      <c r="B43" s="105" t="s">
        <v>285</v>
      </c>
      <c r="C43" s="105" t="s">
        <v>423</v>
      </c>
      <c r="D43" s="105" t="s">
        <v>378</v>
      </c>
      <c r="E43" s="105" t="s">
        <v>438</v>
      </c>
      <c r="F43" s="105" t="s">
        <v>423</v>
      </c>
      <c r="G43" s="105" t="s">
        <v>1604</v>
      </c>
      <c r="H43" s="105" t="s">
        <v>436</v>
      </c>
      <c r="I43" s="105" t="s">
        <v>21</v>
      </c>
      <c r="J43" s="105" t="s">
        <v>21</v>
      </c>
      <c r="K43" s="105" t="s">
        <v>21</v>
      </c>
    </row>
    <row r="44" spans="1:11" customFormat="1" x14ac:dyDescent="0.2">
      <c r="A44" s="119" t="s">
        <v>1655</v>
      </c>
      <c r="B44" s="105" t="s">
        <v>1694</v>
      </c>
      <c r="C44" s="105" t="s">
        <v>423</v>
      </c>
      <c r="D44" s="105" t="s">
        <v>378</v>
      </c>
      <c r="E44" s="105" t="s">
        <v>438</v>
      </c>
      <c r="F44" s="105" t="s">
        <v>423</v>
      </c>
      <c r="G44" s="105" t="s">
        <v>1604</v>
      </c>
      <c r="H44" s="105" t="s">
        <v>436</v>
      </c>
      <c r="I44" s="105" t="s">
        <v>21</v>
      </c>
      <c r="J44" s="105" t="s">
        <v>21</v>
      </c>
      <c r="K44" s="105" t="s">
        <v>21</v>
      </c>
    </row>
    <row r="45" spans="1:11" customFormat="1" x14ac:dyDescent="0.2">
      <c r="A45" s="119" t="s">
        <v>1654</v>
      </c>
      <c r="B45" s="105" t="s">
        <v>285</v>
      </c>
      <c r="C45" s="105" t="s">
        <v>423</v>
      </c>
      <c r="D45" s="105" t="s">
        <v>378</v>
      </c>
      <c r="E45" s="105" t="s">
        <v>438</v>
      </c>
      <c r="F45" s="105" t="s">
        <v>423</v>
      </c>
      <c r="G45" s="105" t="s">
        <v>435</v>
      </c>
      <c r="H45" s="105" t="s">
        <v>436</v>
      </c>
      <c r="I45" s="105" t="s">
        <v>21</v>
      </c>
      <c r="J45" s="105" t="s">
        <v>21</v>
      </c>
      <c r="K45" s="105" t="s">
        <v>21</v>
      </c>
    </row>
    <row r="46" spans="1:11" customFormat="1" x14ac:dyDescent="0.2">
      <c r="A46" s="119" t="s">
        <v>1653</v>
      </c>
      <c r="B46" s="105" t="s">
        <v>1695</v>
      </c>
      <c r="C46" s="105" t="s">
        <v>438</v>
      </c>
      <c r="D46" s="105" t="s">
        <v>378</v>
      </c>
      <c r="E46" s="105" t="s">
        <v>438</v>
      </c>
      <c r="F46" s="105" t="s">
        <v>423</v>
      </c>
      <c r="G46" s="105" t="s">
        <v>1604</v>
      </c>
      <c r="H46" s="105" t="s">
        <v>436</v>
      </c>
      <c r="I46" s="105" t="s">
        <v>21</v>
      </c>
      <c r="J46" s="105" t="s">
        <v>21</v>
      </c>
      <c r="K46" s="105" t="s">
        <v>21</v>
      </c>
    </row>
    <row r="47" spans="1:11" customFormat="1" x14ac:dyDescent="0.2">
      <c r="A47" s="119" t="s">
        <v>1652</v>
      </c>
      <c r="B47" s="105" t="s">
        <v>353</v>
      </c>
      <c r="C47" s="105" t="s">
        <v>438</v>
      </c>
      <c r="D47" s="105" t="s">
        <v>378</v>
      </c>
      <c r="E47" s="105" t="s">
        <v>438</v>
      </c>
      <c r="F47" s="105" t="s">
        <v>423</v>
      </c>
      <c r="G47" s="105" t="s">
        <v>454</v>
      </c>
      <c r="H47" s="105" t="s">
        <v>436</v>
      </c>
      <c r="I47" s="105" t="s">
        <v>21</v>
      </c>
      <c r="J47" s="105" t="s">
        <v>21</v>
      </c>
      <c r="K47" s="105" t="s">
        <v>21</v>
      </c>
    </row>
    <row r="48" spans="1:11" customFormat="1" x14ac:dyDescent="0.2">
      <c r="A48" s="119" t="s">
        <v>1651</v>
      </c>
      <c r="B48" s="105" t="s">
        <v>1694</v>
      </c>
      <c r="C48" s="105" t="s">
        <v>438</v>
      </c>
      <c r="D48" s="105" t="s">
        <v>378</v>
      </c>
      <c r="E48" s="105" t="s">
        <v>438</v>
      </c>
      <c r="F48" s="105" t="s">
        <v>423</v>
      </c>
      <c r="G48" s="105" t="s">
        <v>1604</v>
      </c>
      <c r="H48" s="105" t="s">
        <v>436</v>
      </c>
      <c r="I48" s="105" t="s">
        <v>21</v>
      </c>
      <c r="J48" s="105" t="s">
        <v>21</v>
      </c>
      <c r="K48" s="105" t="s">
        <v>21</v>
      </c>
    </row>
    <row r="49" spans="1:11" customFormat="1" x14ac:dyDescent="0.2">
      <c r="A49" s="119" t="s">
        <v>1650</v>
      </c>
      <c r="B49" s="105" t="s">
        <v>1696</v>
      </c>
      <c r="C49" s="105" t="s">
        <v>423</v>
      </c>
      <c r="D49" s="105" t="s">
        <v>378</v>
      </c>
      <c r="E49" s="105" t="s">
        <v>438</v>
      </c>
      <c r="F49" s="105" t="s">
        <v>423</v>
      </c>
      <c r="G49" s="105" t="s">
        <v>1604</v>
      </c>
      <c r="H49" s="105" t="s">
        <v>436</v>
      </c>
      <c r="I49" s="105" t="s">
        <v>21</v>
      </c>
      <c r="J49" s="105" t="s">
        <v>21</v>
      </c>
      <c r="K49" s="105" t="s">
        <v>21</v>
      </c>
    </row>
    <row r="50" spans="1:11" customFormat="1" x14ac:dyDescent="0.2">
      <c r="A50" s="119" t="s">
        <v>1649</v>
      </c>
      <c r="B50" s="105" t="s">
        <v>1697</v>
      </c>
      <c r="C50" s="105" t="s">
        <v>423</v>
      </c>
      <c r="D50" s="105" t="s">
        <v>378</v>
      </c>
      <c r="E50" s="105" t="s">
        <v>438</v>
      </c>
      <c r="F50" s="105" t="s">
        <v>423</v>
      </c>
      <c r="G50" s="105" t="s">
        <v>1604</v>
      </c>
      <c r="H50" s="105" t="s">
        <v>436</v>
      </c>
      <c r="I50" s="105" t="s">
        <v>21</v>
      </c>
      <c r="J50" s="105" t="s">
        <v>21</v>
      </c>
      <c r="K50" s="105" t="s">
        <v>21</v>
      </c>
    </row>
    <row r="51" spans="1:11" customFormat="1" x14ac:dyDescent="0.2">
      <c r="A51" s="119" t="s">
        <v>1648</v>
      </c>
      <c r="B51" s="105" t="s">
        <v>1698</v>
      </c>
      <c r="C51" s="105" t="s">
        <v>438</v>
      </c>
      <c r="D51" s="105" t="s">
        <v>378</v>
      </c>
      <c r="E51" s="105" t="s">
        <v>438</v>
      </c>
      <c r="F51" s="105" t="s">
        <v>423</v>
      </c>
      <c r="G51" s="105" t="s">
        <v>1604</v>
      </c>
      <c r="H51" s="105" t="s">
        <v>436</v>
      </c>
      <c r="I51" s="105" t="s">
        <v>21</v>
      </c>
      <c r="J51" s="105" t="s">
        <v>21</v>
      </c>
      <c r="K51" s="105" t="s">
        <v>21</v>
      </c>
    </row>
    <row r="52" spans="1:11" customFormat="1" x14ac:dyDescent="0.2">
      <c r="A52" s="119" t="s">
        <v>1647</v>
      </c>
      <c r="B52" s="105" t="s">
        <v>1121</v>
      </c>
      <c r="C52" s="105" t="s">
        <v>423</v>
      </c>
      <c r="D52" s="105" t="s">
        <v>378</v>
      </c>
      <c r="E52" s="105" t="s">
        <v>438</v>
      </c>
      <c r="F52" s="105" t="s">
        <v>423</v>
      </c>
      <c r="G52" s="105" t="s">
        <v>1604</v>
      </c>
      <c r="H52" s="105" t="s">
        <v>436</v>
      </c>
      <c r="I52" s="105" t="s">
        <v>21</v>
      </c>
      <c r="J52" s="105" t="s">
        <v>21</v>
      </c>
      <c r="K52" s="105" t="s">
        <v>21</v>
      </c>
    </row>
    <row r="53" spans="1:11" customFormat="1" x14ac:dyDescent="0.2">
      <c r="A53" s="119" t="s">
        <v>1646</v>
      </c>
      <c r="B53" s="105" t="s">
        <v>1121</v>
      </c>
      <c r="C53" s="105" t="s">
        <v>423</v>
      </c>
      <c r="D53" s="105" t="s">
        <v>378</v>
      </c>
      <c r="E53" s="105" t="s">
        <v>438</v>
      </c>
      <c r="F53" s="105" t="s">
        <v>1604</v>
      </c>
      <c r="G53" s="105" t="s">
        <v>454</v>
      </c>
      <c r="H53" s="105" t="s">
        <v>436</v>
      </c>
      <c r="I53" s="105" t="s">
        <v>21</v>
      </c>
      <c r="J53" s="105" t="s">
        <v>21</v>
      </c>
      <c r="K53" s="105" t="s">
        <v>21</v>
      </c>
    </row>
    <row r="54" spans="1:11" customFormat="1" x14ac:dyDescent="0.2">
      <c r="A54" s="119" t="s">
        <v>1645</v>
      </c>
      <c r="B54" s="105" t="s">
        <v>334</v>
      </c>
      <c r="C54" s="105" t="s">
        <v>438</v>
      </c>
      <c r="D54" s="105" t="s">
        <v>378</v>
      </c>
      <c r="E54" s="105" t="s">
        <v>422</v>
      </c>
      <c r="F54" s="105" t="s">
        <v>423</v>
      </c>
      <c r="G54" s="105" t="s">
        <v>1604</v>
      </c>
      <c r="H54" s="105" t="s">
        <v>436</v>
      </c>
      <c r="I54" s="105" t="s">
        <v>21</v>
      </c>
      <c r="J54" s="105" t="s">
        <v>21</v>
      </c>
      <c r="K54" s="105" t="s">
        <v>21</v>
      </c>
    </row>
    <row r="55" spans="1:11" customFormat="1" x14ac:dyDescent="0.2">
      <c r="A55" s="119" t="s">
        <v>1644</v>
      </c>
      <c r="B55" s="105" t="s">
        <v>334</v>
      </c>
      <c r="C55" s="105" t="s">
        <v>438</v>
      </c>
      <c r="D55" s="105" t="s">
        <v>380</v>
      </c>
      <c r="E55" s="105" t="s">
        <v>422</v>
      </c>
      <c r="F55" s="105" t="s">
        <v>423</v>
      </c>
      <c r="G55" s="105" t="s">
        <v>454</v>
      </c>
      <c r="H55" s="105" t="s">
        <v>436</v>
      </c>
      <c r="I55" s="105" t="s">
        <v>21</v>
      </c>
      <c r="J55" s="105" t="s">
        <v>21</v>
      </c>
      <c r="K55" s="105" t="s">
        <v>21</v>
      </c>
    </row>
    <row r="56" spans="1:11" customFormat="1" x14ac:dyDescent="0.2">
      <c r="A56" s="119" t="s">
        <v>1643</v>
      </c>
      <c r="B56" s="105" t="s">
        <v>1126</v>
      </c>
      <c r="C56" s="105" t="s">
        <v>438</v>
      </c>
      <c r="D56" s="105" t="s">
        <v>380</v>
      </c>
      <c r="E56" s="105" t="s">
        <v>422</v>
      </c>
      <c r="F56" s="105" t="s">
        <v>438</v>
      </c>
      <c r="G56" s="105" t="s">
        <v>1604</v>
      </c>
      <c r="H56" s="105" t="s">
        <v>436</v>
      </c>
      <c r="I56" s="105" t="s">
        <v>21</v>
      </c>
      <c r="J56" s="105" t="s">
        <v>21</v>
      </c>
      <c r="K56" s="105" t="s">
        <v>21</v>
      </c>
    </row>
    <row r="57" spans="1:11" customFormat="1" x14ac:dyDescent="0.2">
      <c r="A57" s="119" t="s">
        <v>1642</v>
      </c>
      <c r="B57" s="105" t="s">
        <v>223</v>
      </c>
      <c r="C57" s="105" t="s">
        <v>438</v>
      </c>
      <c r="D57" s="105" t="s">
        <v>378</v>
      </c>
      <c r="E57" s="105" t="s">
        <v>422</v>
      </c>
      <c r="F57" s="105" t="s">
        <v>438</v>
      </c>
      <c r="G57" s="105" t="s">
        <v>1604</v>
      </c>
      <c r="H57" s="105" t="s">
        <v>436</v>
      </c>
      <c r="I57" s="105" t="s">
        <v>21</v>
      </c>
      <c r="J57" s="105" t="s">
        <v>21</v>
      </c>
      <c r="K57" s="105" t="s">
        <v>21</v>
      </c>
    </row>
    <row r="58" spans="1:11" customFormat="1" x14ac:dyDescent="0.2">
      <c r="A58" s="119" t="s">
        <v>1641</v>
      </c>
      <c r="B58" s="105" t="s">
        <v>172</v>
      </c>
      <c r="C58" s="105" t="s">
        <v>438</v>
      </c>
      <c r="D58" s="105" t="s">
        <v>382</v>
      </c>
      <c r="E58" s="105" t="s">
        <v>422</v>
      </c>
      <c r="F58" s="105" t="s">
        <v>438</v>
      </c>
      <c r="G58" s="105" t="s">
        <v>1604</v>
      </c>
      <c r="H58" s="105" t="s">
        <v>436</v>
      </c>
      <c r="I58" s="105" t="s">
        <v>21</v>
      </c>
      <c r="J58" s="105" t="s">
        <v>21</v>
      </c>
      <c r="K58" s="105" t="s">
        <v>21</v>
      </c>
    </row>
    <row r="59" spans="1:11" customFormat="1" x14ac:dyDescent="0.2">
      <c r="A59" s="119" t="s">
        <v>1640</v>
      </c>
      <c r="B59" s="105" t="s">
        <v>172</v>
      </c>
      <c r="C59" s="105" t="s">
        <v>438</v>
      </c>
      <c r="D59" s="105" t="s">
        <v>380</v>
      </c>
      <c r="E59" s="105" t="s">
        <v>422</v>
      </c>
      <c r="F59" s="105" t="s">
        <v>423</v>
      </c>
      <c r="G59" s="105" t="s">
        <v>1604</v>
      </c>
      <c r="H59" s="105" t="s">
        <v>436</v>
      </c>
      <c r="I59" s="105" t="s">
        <v>21</v>
      </c>
      <c r="J59" s="105" t="s">
        <v>21</v>
      </c>
      <c r="K59" s="105" t="s">
        <v>21</v>
      </c>
    </row>
    <row r="60" spans="1:11" customFormat="1" x14ac:dyDescent="0.2">
      <c r="A60" s="119" t="s">
        <v>1639</v>
      </c>
      <c r="B60" s="105" t="s">
        <v>180</v>
      </c>
      <c r="C60" s="105" t="s">
        <v>438</v>
      </c>
      <c r="D60" s="105" t="s">
        <v>378</v>
      </c>
      <c r="E60" s="105" t="s">
        <v>422</v>
      </c>
      <c r="F60" s="105" t="s">
        <v>423</v>
      </c>
      <c r="G60" s="105" t="s">
        <v>1604</v>
      </c>
      <c r="H60" s="105" t="s">
        <v>436</v>
      </c>
      <c r="I60" s="105" t="s">
        <v>21</v>
      </c>
      <c r="J60" s="105" t="s">
        <v>21</v>
      </c>
      <c r="K60" s="105" t="s">
        <v>21</v>
      </c>
    </row>
    <row r="61" spans="1:11" customFormat="1" x14ac:dyDescent="0.2">
      <c r="A61" s="119" t="s">
        <v>1638</v>
      </c>
      <c r="B61" s="105" t="s">
        <v>176</v>
      </c>
      <c r="C61" s="105" t="s">
        <v>438</v>
      </c>
      <c r="D61" s="105" t="s">
        <v>378</v>
      </c>
      <c r="E61" s="105" t="s">
        <v>422</v>
      </c>
      <c r="F61" s="105" t="s">
        <v>438</v>
      </c>
      <c r="G61" s="105" t="s">
        <v>423</v>
      </c>
      <c r="H61" s="105" t="s">
        <v>436</v>
      </c>
      <c r="I61" s="105" t="s">
        <v>21</v>
      </c>
      <c r="J61" s="105" t="s">
        <v>21</v>
      </c>
      <c r="K61" s="105" t="s">
        <v>21</v>
      </c>
    </row>
    <row r="62" spans="1:11" customFormat="1" x14ac:dyDescent="0.2">
      <c r="A62" s="119" t="s">
        <v>1637</v>
      </c>
      <c r="B62" s="105" t="s">
        <v>176</v>
      </c>
      <c r="C62" s="105" t="s">
        <v>438</v>
      </c>
      <c r="D62" s="105" t="s">
        <v>382</v>
      </c>
      <c r="E62" s="105" t="s">
        <v>422</v>
      </c>
      <c r="F62" s="105" t="s">
        <v>438</v>
      </c>
      <c r="G62" s="105" t="s">
        <v>423</v>
      </c>
      <c r="H62" s="105" t="s">
        <v>436</v>
      </c>
      <c r="I62" s="105" t="s">
        <v>21</v>
      </c>
      <c r="J62" s="105" t="s">
        <v>21</v>
      </c>
      <c r="K62" s="105" t="s">
        <v>21</v>
      </c>
    </row>
    <row r="63" spans="1:11" customFormat="1" x14ac:dyDescent="0.2">
      <c r="A63" s="119" t="s">
        <v>1636</v>
      </c>
      <c r="B63" s="105" t="s">
        <v>103</v>
      </c>
      <c r="C63" s="105" t="s">
        <v>422</v>
      </c>
      <c r="D63" s="105" t="s">
        <v>382</v>
      </c>
      <c r="E63" s="105" t="s">
        <v>422</v>
      </c>
      <c r="F63" s="105" t="s">
        <v>438</v>
      </c>
      <c r="G63" s="105" t="s">
        <v>1604</v>
      </c>
      <c r="H63" s="105" t="s">
        <v>436</v>
      </c>
      <c r="I63" s="105" t="s">
        <v>21</v>
      </c>
      <c r="J63" s="105" t="s">
        <v>21</v>
      </c>
      <c r="K63" s="105" t="s">
        <v>21</v>
      </c>
    </row>
    <row r="64" spans="1:11" customFormat="1" x14ac:dyDescent="0.2">
      <c r="A64" s="119" t="s">
        <v>1635</v>
      </c>
      <c r="B64" s="105" t="s">
        <v>209</v>
      </c>
      <c r="C64" s="105" t="s">
        <v>422</v>
      </c>
      <c r="D64" s="105" t="s">
        <v>455</v>
      </c>
      <c r="E64" s="105" t="s">
        <v>422</v>
      </c>
      <c r="F64" s="105" t="s">
        <v>438</v>
      </c>
      <c r="G64" s="105" t="s">
        <v>1604</v>
      </c>
      <c r="H64" s="105" t="s">
        <v>436</v>
      </c>
      <c r="I64" s="105" t="s">
        <v>21</v>
      </c>
      <c r="J64" s="105" t="s">
        <v>21</v>
      </c>
      <c r="K64" s="105" t="s">
        <v>21</v>
      </c>
    </row>
    <row r="65" spans="1:11" customFormat="1" x14ac:dyDescent="0.2">
      <c r="A65" s="119" t="s">
        <v>1634</v>
      </c>
      <c r="B65" s="105" t="s">
        <v>94</v>
      </c>
      <c r="C65" s="105" t="s">
        <v>422</v>
      </c>
      <c r="D65" s="105" t="s">
        <v>382</v>
      </c>
      <c r="E65" s="105" t="s">
        <v>422</v>
      </c>
      <c r="F65" s="105" t="s">
        <v>438</v>
      </c>
      <c r="G65" s="105" t="s">
        <v>423</v>
      </c>
      <c r="H65" s="105" t="s">
        <v>436</v>
      </c>
      <c r="I65" s="105" t="s">
        <v>21</v>
      </c>
      <c r="J65" s="105" t="s">
        <v>21</v>
      </c>
      <c r="K65" s="105" t="s">
        <v>21</v>
      </c>
    </row>
    <row r="66" spans="1:11" customFormat="1" ht="12.75" customHeight="1" x14ac:dyDescent="0.2">
      <c r="A66" s="118" t="s">
        <v>1603</v>
      </c>
      <c r="B66" s="105" t="s">
        <v>83</v>
      </c>
      <c r="C66" s="105" t="s">
        <v>422</v>
      </c>
      <c r="D66" s="105" t="s">
        <v>382</v>
      </c>
      <c r="E66" s="105" t="s">
        <v>422</v>
      </c>
      <c r="F66" s="105" t="s">
        <v>438</v>
      </c>
      <c r="G66" s="105" t="s">
        <v>1604</v>
      </c>
      <c r="H66" s="105" t="s">
        <v>436</v>
      </c>
      <c r="I66" s="105" t="s">
        <v>21</v>
      </c>
      <c r="J66" s="105" t="s">
        <v>21</v>
      </c>
      <c r="K66" s="105" t="s">
        <v>21</v>
      </c>
    </row>
    <row r="67" spans="1:11" customFormat="1" ht="12.75" customHeight="1" x14ac:dyDescent="0.2">
      <c r="A67" s="118" t="s">
        <v>1605</v>
      </c>
      <c r="B67" s="105" t="s">
        <v>45</v>
      </c>
      <c r="C67" s="105" t="s">
        <v>422</v>
      </c>
      <c r="D67" s="105" t="s">
        <v>382</v>
      </c>
      <c r="E67" s="105" t="s">
        <v>422</v>
      </c>
      <c r="F67" s="105" t="s">
        <v>438</v>
      </c>
      <c r="G67" s="105" t="s">
        <v>1604</v>
      </c>
      <c r="H67" s="105" t="s">
        <v>436</v>
      </c>
      <c r="I67" s="105" t="s">
        <v>21</v>
      </c>
      <c r="J67" s="105" t="s">
        <v>21</v>
      </c>
      <c r="K67" s="105" t="s">
        <v>21</v>
      </c>
    </row>
    <row r="68" spans="1:11" customFormat="1" ht="12.75" customHeight="1" x14ac:dyDescent="0.2">
      <c r="A68" s="118" t="s">
        <v>1606</v>
      </c>
      <c r="B68" s="105" t="s">
        <v>72</v>
      </c>
      <c r="C68" s="105" t="s">
        <v>422</v>
      </c>
      <c r="D68" s="105" t="s">
        <v>382</v>
      </c>
      <c r="E68" s="105" t="s">
        <v>422</v>
      </c>
      <c r="F68" s="105" t="s">
        <v>438</v>
      </c>
      <c r="G68" s="105" t="s">
        <v>1604</v>
      </c>
      <c r="H68" s="105" t="s">
        <v>436</v>
      </c>
      <c r="I68" s="105" t="s">
        <v>21</v>
      </c>
      <c r="J68" s="105" t="s">
        <v>21</v>
      </c>
      <c r="K68" s="105" t="s">
        <v>21</v>
      </c>
    </row>
    <row r="69" spans="1:11" customFormat="1" ht="12.75" customHeight="1" x14ac:dyDescent="0.2">
      <c r="A69" s="118" t="s">
        <v>1607</v>
      </c>
      <c r="B69" s="105" t="s">
        <v>94</v>
      </c>
      <c r="C69" s="105" t="s">
        <v>422</v>
      </c>
      <c r="D69" s="105" t="s">
        <v>382</v>
      </c>
      <c r="E69" s="105" t="s">
        <v>422</v>
      </c>
      <c r="F69" s="105" t="s">
        <v>438</v>
      </c>
      <c r="G69" s="105" t="s">
        <v>1604</v>
      </c>
      <c r="H69" s="105" t="s">
        <v>436</v>
      </c>
      <c r="I69" s="105" t="s">
        <v>21</v>
      </c>
      <c r="J69" s="105" t="s">
        <v>21</v>
      </c>
      <c r="K69" s="105" t="s">
        <v>21</v>
      </c>
    </row>
    <row r="70" spans="1:11" customFormat="1" ht="12.75" customHeight="1" x14ac:dyDescent="0.2">
      <c r="A70" s="118" t="s">
        <v>1608</v>
      </c>
      <c r="B70" s="105" t="s">
        <v>85</v>
      </c>
      <c r="C70" s="105" t="s">
        <v>422</v>
      </c>
      <c r="D70" s="105" t="s">
        <v>382</v>
      </c>
      <c r="E70" s="105" t="s">
        <v>422</v>
      </c>
      <c r="F70" s="105" t="s">
        <v>438</v>
      </c>
      <c r="G70" s="105" t="s">
        <v>1604</v>
      </c>
      <c r="H70" s="105" t="s">
        <v>436</v>
      </c>
      <c r="I70" s="105" t="s">
        <v>21</v>
      </c>
      <c r="J70" s="105" t="s">
        <v>21</v>
      </c>
      <c r="K70" s="105" t="s">
        <v>21</v>
      </c>
    </row>
    <row r="71" spans="1:11" customFormat="1" ht="12.75" customHeight="1" x14ac:dyDescent="0.2">
      <c r="A71" s="118" t="s">
        <v>1609</v>
      </c>
      <c r="B71" s="105" t="s">
        <v>79</v>
      </c>
      <c r="C71" s="105" t="s">
        <v>438</v>
      </c>
      <c r="D71" s="105" t="s">
        <v>382</v>
      </c>
      <c r="E71" s="105" t="s">
        <v>422</v>
      </c>
      <c r="F71" s="105" t="s">
        <v>438</v>
      </c>
      <c r="G71" s="105" t="s">
        <v>1604</v>
      </c>
      <c r="H71" s="105" t="s">
        <v>436</v>
      </c>
      <c r="I71" s="105" t="s">
        <v>21</v>
      </c>
      <c r="J71" s="105" t="s">
        <v>21</v>
      </c>
      <c r="K71" s="105" t="s">
        <v>21</v>
      </c>
    </row>
    <row r="72" spans="1:11" customFormat="1" ht="12.75" customHeight="1" x14ac:dyDescent="0.2">
      <c r="A72" s="118" t="s">
        <v>1610</v>
      </c>
      <c r="B72" s="105" t="s">
        <v>176</v>
      </c>
      <c r="C72" s="105" t="s">
        <v>438</v>
      </c>
      <c r="D72" s="105" t="s">
        <v>380</v>
      </c>
      <c r="E72" s="105" t="s">
        <v>422</v>
      </c>
      <c r="F72" s="105" t="s">
        <v>438</v>
      </c>
      <c r="G72" s="105" t="s">
        <v>1604</v>
      </c>
      <c r="H72" s="105" t="s">
        <v>436</v>
      </c>
      <c r="I72" s="105" t="s">
        <v>21</v>
      </c>
      <c r="J72" s="105" t="s">
        <v>21</v>
      </c>
      <c r="K72" s="105" t="s">
        <v>21</v>
      </c>
    </row>
    <row r="73" spans="1:11" customFormat="1" ht="12.75" customHeight="1" x14ac:dyDescent="0.2">
      <c r="A73" s="118" t="s">
        <v>1611</v>
      </c>
      <c r="B73" s="105" t="s">
        <v>172</v>
      </c>
      <c r="C73" s="105" t="s">
        <v>438</v>
      </c>
      <c r="D73" s="105" t="s">
        <v>378</v>
      </c>
      <c r="E73" s="105" t="s">
        <v>422</v>
      </c>
      <c r="F73" s="105" t="s">
        <v>423</v>
      </c>
      <c r="G73" s="105" t="s">
        <v>454</v>
      </c>
      <c r="H73" s="105" t="s">
        <v>436</v>
      </c>
      <c r="I73" s="105" t="s">
        <v>21</v>
      </c>
      <c r="J73" s="105" t="s">
        <v>21</v>
      </c>
      <c r="K73" s="105" t="s">
        <v>21</v>
      </c>
    </row>
    <row r="74" spans="1:11" customFormat="1" ht="12.75" customHeight="1" x14ac:dyDescent="0.2">
      <c r="A74" s="118" t="s">
        <v>1612</v>
      </c>
      <c r="B74" s="105" t="s">
        <v>220</v>
      </c>
      <c r="C74" s="105" t="s">
        <v>438</v>
      </c>
      <c r="D74" s="105" t="s">
        <v>380</v>
      </c>
      <c r="E74" s="105" t="s">
        <v>422</v>
      </c>
      <c r="F74" s="105" t="s">
        <v>438</v>
      </c>
      <c r="G74" s="105" t="s">
        <v>454</v>
      </c>
      <c r="H74" s="105" t="s">
        <v>436</v>
      </c>
      <c r="I74" s="105" t="s">
        <v>21</v>
      </c>
      <c r="J74" s="105" t="s">
        <v>21</v>
      </c>
      <c r="K74" s="105" t="s">
        <v>21</v>
      </c>
    </row>
    <row r="75" spans="1:11" customFormat="1" ht="12.75" customHeight="1" x14ac:dyDescent="0.2">
      <c r="A75" s="118" t="s">
        <v>1613</v>
      </c>
      <c r="B75" s="105" t="s">
        <v>1121</v>
      </c>
      <c r="C75" s="105" t="s">
        <v>438</v>
      </c>
      <c r="D75" s="105" t="s">
        <v>382</v>
      </c>
      <c r="E75" s="105" t="s">
        <v>422</v>
      </c>
      <c r="F75" s="105" t="s">
        <v>438</v>
      </c>
      <c r="G75" s="105" t="s">
        <v>1604</v>
      </c>
      <c r="H75" s="105" t="s">
        <v>436</v>
      </c>
      <c r="I75" s="105" t="s">
        <v>21</v>
      </c>
      <c r="J75" s="105" t="s">
        <v>21</v>
      </c>
      <c r="K75" s="105" t="s">
        <v>21</v>
      </c>
    </row>
    <row r="76" spans="1:11" customFormat="1" ht="12.75" customHeight="1" x14ac:dyDescent="0.2">
      <c r="A76" s="118" t="s">
        <v>1614</v>
      </c>
      <c r="B76" s="105" t="s">
        <v>1615</v>
      </c>
      <c r="C76" s="105" t="s">
        <v>422</v>
      </c>
      <c r="D76" s="105" t="s">
        <v>455</v>
      </c>
      <c r="E76" s="105" t="s">
        <v>401</v>
      </c>
      <c r="F76" s="105" t="s">
        <v>438</v>
      </c>
      <c r="G76" s="105" t="s">
        <v>1604</v>
      </c>
      <c r="H76" s="105" t="s">
        <v>436</v>
      </c>
      <c r="I76" s="105" t="s">
        <v>21</v>
      </c>
      <c r="J76" s="105" t="s">
        <v>21</v>
      </c>
      <c r="K76" s="105" t="s">
        <v>21</v>
      </c>
    </row>
    <row r="77" spans="1:11" customFormat="1" ht="12.75" customHeight="1" x14ac:dyDescent="0.2">
      <c r="A77" s="118" t="s">
        <v>1616</v>
      </c>
      <c r="B77" s="105" t="s">
        <v>1121</v>
      </c>
      <c r="C77" s="105" t="s">
        <v>422</v>
      </c>
      <c r="D77" s="105" t="s">
        <v>382</v>
      </c>
      <c r="E77" s="105" t="s">
        <v>401</v>
      </c>
      <c r="F77" s="105" t="s">
        <v>438</v>
      </c>
      <c r="G77" s="105" t="s">
        <v>1604</v>
      </c>
      <c r="H77" s="105" t="s">
        <v>436</v>
      </c>
      <c r="I77" s="105" t="s">
        <v>21</v>
      </c>
      <c r="J77" s="105" t="s">
        <v>21</v>
      </c>
      <c r="K77" s="105" t="s">
        <v>21</v>
      </c>
    </row>
    <row r="78" spans="1:11" customFormat="1" ht="12.75" customHeight="1" x14ac:dyDescent="0.2">
      <c r="A78" s="118" t="s">
        <v>1617</v>
      </c>
      <c r="B78" s="105" t="s">
        <v>1289</v>
      </c>
      <c r="C78" s="105" t="s">
        <v>422</v>
      </c>
      <c r="D78" s="105" t="s">
        <v>382</v>
      </c>
      <c r="E78" s="105" t="s">
        <v>401</v>
      </c>
      <c r="F78" s="105" t="s">
        <v>438</v>
      </c>
      <c r="G78" s="105" t="s">
        <v>423</v>
      </c>
      <c r="H78" s="105" t="s">
        <v>436</v>
      </c>
      <c r="I78" s="105" t="s">
        <v>21</v>
      </c>
      <c r="J78" s="105" t="s">
        <v>21</v>
      </c>
      <c r="K78" s="105" t="s">
        <v>21</v>
      </c>
    </row>
    <row r="79" spans="1:11" customFormat="1" ht="12.75" customHeight="1" x14ac:dyDescent="0.2">
      <c r="A79" s="118" t="s">
        <v>1618</v>
      </c>
      <c r="B79" s="105" t="s">
        <v>172</v>
      </c>
      <c r="C79" s="105" t="s">
        <v>401</v>
      </c>
      <c r="D79" s="105" t="s">
        <v>378</v>
      </c>
      <c r="E79" s="105" t="s">
        <v>401</v>
      </c>
      <c r="F79" s="105" t="s">
        <v>422</v>
      </c>
      <c r="G79" s="105" t="s">
        <v>423</v>
      </c>
      <c r="H79" s="105" t="s">
        <v>436</v>
      </c>
      <c r="I79" s="105" t="s">
        <v>21</v>
      </c>
      <c r="J79" s="105" t="s">
        <v>21</v>
      </c>
      <c r="K79" s="105" t="s">
        <v>21</v>
      </c>
    </row>
    <row r="80" spans="1:11" customFormat="1" ht="12.75" customHeight="1" x14ac:dyDescent="0.2">
      <c r="A80" s="118" t="s">
        <v>1619</v>
      </c>
      <c r="B80" s="105" t="s">
        <v>223</v>
      </c>
      <c r="C80" s="105" t="s">
        <v>401</v>
      </c>
      <c r="D80" s="105" t="s">
        <v>378</v>
      </c>
      <c r="E80" s="105" t="s">
        <v>401</v>
      </c>
      <c r="F80" s="105" t="s">
        <v>422</v>
      </c>
      <c r="G80" s="105" t="s">
        <v>446</v>
      </c>
      <c r="H80" s="105" t="s">
        <v>436</v>
      </c>
      <c r="I80" s="105" t="s">
        <v>21</v>
      </c>
      <c r="J80" s="105" t="s">
        <v>21</v>
      </c>
      <c r="K80" s="105" t="s">
        <v>21</v>
      </c>
    </row>
    <row r="81" spans="1:11" customFormat="1" ht="12.75" customHeight="1" x14ac:dyDescent="0.2">
      <c r="A81" s="118" t="s">
        <v>1620</v>
      </c>
      <c r="B81" s="105" t="s">
        <v>220</v>
      </c>
      <c r="C81" s="105" t="s">
        <v>401</v>
      </c>
      <c r="D81" s="105" t="s">
        <v>378</v>
      </c>
      <c r="E81" s="105" t="s">
        <v>444</v>
      </c>
      <c r="F81" s="105" t="s">
        <v>422</v>
      </c>
      <c r="G81" s="105" t="s">
        <v>446</v>
      </c>
      <c r="H81" s="105" t="s">
        <v>436</v>
      </c>
      <c r="I81" s="105" t="s">
        <v>21</v>
      </c>
      <c r="J81" s="105" t="s">
        <v>21</v>
      </c>
      <c r="K81" s="105" t="s">
        <v>21</v>
      </c>
    </row>
    <row r="82" spans="1:11" customFormat="1" ht="12.75" customHeight="1" x14ac:dyDescent="0.2">
      <c r="A82" s="118" t="s">
        <v>1621</v>
      </c>
      <c r="B82" s="105" t="s">
        <v>178</v>
      </c>
      <c r="C82" s="105" t="s">
        <v>444</v>
      </c>
      <c r="D82" s="105" t="s">
        <v>378</v>
      </c>
      <c r="E82" s="105" t="s">
        <v>444</v>
      </c>
      <c r="F82" s="105" t="s">
        <v>401</v>
      </c>
      <c r="G82" s="105" t="s">
        <v>441</v>
      </c>
      <c r="H82" s="105" t="s">
        <v>436</v>
      </c>
      <c r="I82" s="105" t="s">
        <v>21</v>
      </c>
      <c r="J82" s="105" t="s">
        <v>21</v>
      </c>
      <c r="K82" s="105" t="s">
        <v>21</v>
      </c>
    </row>
    <row r="83" spans="1:11" customFormat="1" ht="12.75" customHeight="1" x14ac:dyDescent="0.2">
      <c r="A83" s="118" t="s">
        <v>1622</v>
      </c>
      <c r="B83" s="105" t="s">
        <v>180</v>
      </c>
      <c r="C83" s="105" t="s">
        <v>444</v>
      </c>
      <c r="D83" s="105" t="s">
        <v>378</v>
      </c>
      <c r="E83" s="105" t="s">
        <v>444</v>
      </c>
      <c r="F83" s="105" t="s">
        <v>401</v>
      </c>
      <c r="G83" s="105" t="s">
        <v>441</v>
      </c>
      <c r="H83" s="105" t="s">
        <v>436</v>
      </c>
      <c r="I83" s="105" t="s">
        <v>21</v>
      </c>
      <c r="J83" s="105" t="s">
        <v>21</v>
      </c>
      <c r="K83" s="105" t="s">
        <v>21</v>
      </c>
    </row>
    <row r="84" spans="1:11" customFormat="1" ht="12.75" customHeight="1" x14ac:dyDescent="0.2">
      <c r="A84" s="118" t="s">
        <v>1623</v>
      </c>
      <c r="B84" s="105" t="s">
        <v>110</v>
      </c>
      <c r="C84" s="105" t="s">
        <v>444</v>
      </c>
      <c r="D84" s="105" t="s">
        <v>378</v>
      </c>
      <c r="E84" s="105" t="s">
        <v>444</v>
      </c>
      <c r="F84" s="105" t="s">
        <v>444</v>
      </c>
      <c r="G84" s="105" t="s">
        <v>441</v>
      </c>
      <c r="H84" s="105" t="s">
        <v>436</v>
      </c>
      <c r="I84" s="105" t="s">
        <v>21</v>
      </c>
      <c r="J84" s="105" t="s">
        <v>21</v>
      </c>
      <c r="K84" s="105" t="s">
        <v>21</v>
      </c>
    </row>
    <row r="85" spans="1:11" customFormat="1" ht="12.75" customHeight="1" x14ac:dyDescent="0.2">
      <c r="A85" s="118" t="s">
        <v>1624</v>
      </c>
      <c r="B85" s="105" t="s">
        <v>103</v>
      </c>
      <c r="C85" s="105" t="s">
        <v>378</v>
      </c>
      <c r="D85" s="105" t="s">
        <v>378</v>
      </c>
      <c r="E85" s="105" t="s">
        <v>378</v>
      </c>
      <c r="F85" s="105" t="s">
        <v>444</v>
      </c>
      <c r="G85" s="105" t="s">
        <v>441</v>
      </c>
      <c r="H85" s="105" t="s">
        <v>436</v>
      </c>
      <c r="I85" s="105" t="s">
        <v>21</v>
      </c>
      <c r="J85" s="105" t="s">
        <v>21</v>
      </c>
      <c r="K85" s="105" t="s">
        <v>21</v>
      </c>
    </row>
    <row r="86" spans="1:11" customFormat="1" ht="12.75" customHeight="1" x14ac:dyDescent="0.2">
      <c r="A86" s="118" t="s">
        <v>1625</v>
      </c>
      <c r="B86" s="105" t="s">
        <v>176</v>
      </c>
      <c r="C86" s="105" t="s">
        <v>378</v>
      </c>
      <c r="D86" s="105" t="s">
        <v>378</v>
      </c>
      <c r="E86" s="105" t="s">
        <v>378</v>
      </c>
      <c r="F86" s="105" t="s">
        <v>444</v>
      </c>
      <c r="G86" s="105" t="s">
        <v>441</v>
      </c>
      <c r="H86" s="105" t="s">
        <v>436</v>
      </c>
      <c r="I86" s="105" t="s">
        <v>21</v>
      </c>
      <c r="J86" s="105" t="s">
        <v>21</v>
      </c>
      <c r="K86" s="105" t="s">
        <v>21</v>
      </c>
    </row>
    <row r="87" spans="1:11" customFormat="1" ht="12.75" customHeight="1" x14ac:dyDescent="0.2">
      <c r="A87" s="118" t="s">
        <v>1626</v>
      </c>
      <c r="B87" s="105" t="s">
        <v>108</v>
      </c>
      <c r="C87" s="105" t="s">
        <v>378</v>
      </c>
      <c r="D87" s="105" t="s">
        <v>378</v>
      </c>
      <c r="E87" s="105" t="s">
        <v>378</v>
      </c>
      <c r="F87" s="105" t="s">
        <v>444</v>
      </c>
      <c r="G87" s="105" t="s">
        <v>441</v>
      </c>
      <c r="H87" s="105" t="s">
        <v>436</v>
      </c>
      <c r="I87" s="105" t="s">
        <v>21</v>
      </c>
      <c r="J87" s="105" t="s">
        <v>21</v>
      </c>
      <c r="K87" s="105" t="s">
        <v>21</v>
      </c>
    </row>
    <row r="88" spans="1:11" customFormat="1" ht="12.75" customHeight="1" x14ac:dyDescent="0.2">
      <c r="A88" s="118" t="s">
        <v>1627</v>
      </c>
      <c r="B88" s="105" t="s">
        <v>45</v>
      </c>
      <c r="C88" s="105" t="s">
        <v>378</v>
      </c>
      <c r="D88" s="105" t="s">
        <v>380</v>
      </c>
      <c r="E88" s="105" t="s">
        <v>378</v>
      </c>
      <c r="F88" s="105" t="s">
        <v>378</v>
      </c>
      <c r="G88" s="105" t="s">
        <v>441</v>
      </c>
      <c r="H88" s="105" t="s">
        <v>436</v>
      </c>
      <c r="I88" s="105" t="s">
        <v>21</v>
      </c>
      <c r="J88" s="105" t="s">
        <v>21</v>
      </c>
      <c r="K88" s="105" t="s">
        <v>21</v>
      </c>
    </row>
    <row r="89" spans="1:11" customFormat="1" ht="12.75" customHeight="1" x14ac:dyDescent="0.2">
      <c r="A89" s="118" t="s">
        <v>1628</v>
      </c>
      <c r="B89" s="105" t="s">
        <v>85</v>
      </c>
      <c r="C89" s="105" t="s">
        <v>378</v>
      </c>
      <c r="D89" s="105" t="s">
        <v>380</v>
      </c>
      <c r="E89" s="105" t="s">
        <v>378</v>
      </c>
      <c r="F89" s="105" t="s">
        <v>444</v>
      </c>
      <c r="G89" s="105" t="s">
        <v>435</v>
      </c>
      <c r="H89" s="105" t="s">
        <v>436</v>
      </c>
      <c r="I89" s="105" t="s">
        <v>21</v>
      </c>
      <c r="J89" s="105" t="s">
        <v>21</v>
      </c>
      <c r="K89" s="105" t="s">
        <v>21</v>
      </c>
    </row>
    <row r="90" spans="1:11" customFormat="1" ht="12.75" customHeight="1" x14ac:dyDescent="0.2">
      <c r="A90" s="118" t="s">
        <v>1629</v>
      </c>
      <c r="B90" s="105" t="s">
        <v>83</v>
      </c>
      <c r="C90" s="105" t="s">
        <v>378</v>
      </c>
      <c r="D90" s="105" t="s">
        <v>380</v>
      </c>
      <c r="E90" s="105" t="s">
        <v>378</v>
      </c>
      <c r="F90" s="105" t="s">
        <v>444</v>
      </c>
      <c r="G90" s="105" t="s">
        <v>435</v>
      </c>
      <c r="H90" s="105" t="s">
        <v>436</v>
      </c>
      <c r="I90" s="105" t="s">
        <v>21</v>
      </c>
      <c r="J90" s="105" t="s">
        <v>21</v>
      </c>
      <c r="K90" s="105" t="s">
        <v>21</v>
      </c>
    </row>
    <row r="91" spans="1:11" customFormat="1" ht="12.75" customHeight="1" x14ac:dyDescent="0.2">
      <c r="A91" s="118" t="s">
        <v>1630</v>
      </c>
      <c r="B91" s="105" t="s">
        <v>23</v>
      </c>
      <c r="C91" s="105" t="s">
        <v>378</v>
      </c>
      <c r="D91" s="105" t="s">
        <v>380</v>
      </c>
      <c r="E91" s="105" t="s">
        <v>378</v>
      </c>
      <c r="F91" s="105" t="s">
        <v>378</v>
      </c>
      <c r="G91" s="105" t="s">
        <v>435</v>
      </c>
      <c r="H91" s="105" t="s">
        <v>436</v>
      </c>
      <c r="I91" s="105" t="s">
        <v>21</v>
      </c>
      <c r="J91" s="105" t="s">
        <v>21</v>
      </c>
      <c r="K91" s="105" t="s">
        <v>21</v>
      </c>
    </row>
    <row r="92" spans="1:11" customFormat="1" ht="12.75" customHeight="1" x14ac:dyDescent="0.2">
      <c r="A92" s="118" t="s">
        <v>1631</v>
      </c>
      <c r="B92" s="105" t="s">
        <v>53</v>
      </c>
      <c r="C92" s="105" t="s">
        <v>378</v>
      </c>
      <c r="D92" s="105" t="s">
        <v>380</v>
      </c>
      <c r="E92" s="105" t="s">
        <v>378</v>
      </c>
      <c r="F92" s="105" t="s">
        <v>378</v>
      </c>
      <c r="G92" s="105" t="s">
        <v>435</v>
      </c>
      <c r="H92" s="105" t="s">
        <v>436</v>
      </c>
      <c r="I92" s="105" t="s">
        <v>21</v>
      </c>
      <c r="J92" s="105" t="s">
        <v>21</v>
      </c>
      <c r="K92" s="105" t="s">
        <v>21</v>
      </c>
    </row>
    <row r="93" spans="1:11" customFormat="1" ht="12.75" customHeight="1" x14ac:dyDescent="0.2">
      <c r="A93" s="118" t="s">
        <v>1632</v>
      </c>
      <c r="B93" s="105" t="s">
        <v>53</v>
      </c>
      <c r="C93" s="105" t="s">
        <v>378</v>
      </c>
      <c r="D93" s="105" t="s">
        <v>380</v>
      </c>
      <c r="E93" s="105" t="s">
        <v>378</v>
      </c>
      <c r="F93" s="105" t="s">
        <v>378</v>
      </c>
      <c r="G93" s="105" t="s">
        <v>435</v>
      </c>
      <c r="H93" s="105" t="s">
        <v>436</v>
      </c>
      <c r="I93" s="105" t="s">
        <v>21</v>
      </c>
      <c r="J93" s="105" t="s">
        <v>21</v>
      </c>
      <c r="K93" s="105" t="s">
        <v>21</v>
      </c>
    </row>
    <row r="94" spans="1:11" customFormat="1" ht="12.75" customHeight="1" x14ac:dyDescent="0.2">
      <c r="A94" s="118" t="s">
        <v>1633</v>
      </c>
      <c r="B94" s="105" t="s">
        <v>68</v>
      </c>
      <c r="C94" s="105" t="s">
        <v>378</v>
      </c>
      <c r="D94" s="105" t="s">
        <v>380</v>
      </c>
      <c r="E94" s="105" t="s">
        <v>378</v>
      </c>
      <c r="F94" s="105" t="s">
        <v>378</v>
      </c>
      <c r="G94" s="105" t="s">
        <v>435</v>
      </c>
      <c r="H94" s="105" t="s">
        <v>436</v>
      </c>
      <c r="I94" s="105" t="s">
        <v>21</v>
      </c>
      <c r="J94" s="105" t="s">
        <v>21</v>
      </c>
      <c r="K94" s="105" t="s">
        <v>21</v>
      </c>
    </row>
    <row r="95" spans="1:11" customFormat="1" x14ac:dyDescent="0.2">
      <c r="A95" s="110" t="s">
        <v>1600</v>
      </c>
      <c r="B95" s="105" t="s">
        <v>752</v>
      </c>
      <c r="C95" s="105" t="s">
        <v>378</v>
      </c>
      <c r="D95" s="105" t="s">
        <v>380</v>
      </c>
      <c r="E95" s="105" t="s">
        <v>378</v>
      </c>
      <c r="F95" s="105" t="s">
        <v>378</v>
      </c>
      <c r="G95" s="105" t="s">
        <v>435</v>
      </c>
      <c r="H95" s="105" t="s">
        <v>436</v>
      </c>
      <c r="I95" s="105" t="s">
        <v>21</v>
      </c>
      <c r="J95" s="105" t="s">
        <v>21</v>
      </c>
      <c r="K95" s="105" t="s">
        <v>21</v>
      </c>
    </row>
    <row r="96" spans="1:11" customFormat="1" x14ac:dyDescent="0.2">
      <c r="A96" s="110" t="s">
        <v>1599</v>
      </c>
      <c r="B96" s="105" t="s">
        <v>646</v>
      </c>
      <c r="C96" s="105" t="s">
        <v>378</v>
      </c>
      <c r="D96" s="105" t="s">
        <v>380</v>
      </c>
      <c r="E96" s="105" t="s">
        <v>378</v>
      </c>
      <c r="F96" s="105" t="s">
        <v>378</v>
      </c>
      <c r="G96" s="105" t="s">
        <v>435</v>
      </c>
      <c r="H96" s="105" t="s">
        <v>436</v>
      </c>
      <c r="I96" s="105" t="s">
        <v>21</v>
      </c>
      <c r="J96" s="105" t="s">
        <v>21</v>
      </c>
      <c r="K96" s="105" t="s">
        <v>21</v>
      </c>
    </row>
    <row r="97" spans="1:11" customFormat="1" x14ac:dyDescent="0.2">
      <c r="A97" s="110" t="s">
        <v>1598</v>
      </c>
      <c r="B97" s="105" t="s">
        <v>751</v>
      </c>
      <c r="C97" s="105" t="s">
        <v>378</v>
      </c>
      <c r="D97" s="105" t="s">
        <v>380</v>
      </c>
      <c r="E97" s="105" t="s">
        <v>378</v>
      </c>
      <c r="F97" s="105" t="s">
        <v>378</v>
      </c>
      <c r="G97" s="105" t="s">
        <v>435</v>
      </c>
      <c r="H97" s="105" t="s">
        <v>436</v>
      </c>
      <c r="I97" s="105" t="s">
        <v>21</v>
      </c>
      <c r="J97" s="105" t="s">
        <v>21</v>
      </c>
      <c r="K97" s="105" t="s">
        <v>21</v>
      </c>
    </row>
    <row r="98" spans="1:11" customFormat="1" x14ac:dyDescent="0.2">
      <c r="A98" s="110" t="s">
        <v>1597</v>
      </c>
      <c r="B98" s="105" t="s">
        <v>39</v>
      </c>
      <c r="C98" s="105" t="s">
        <v>378</v>
      </c>
      <c r="D98" s="105" t="s">
        <v>378</v>
      </c>
      <c r="E98" s="105" t="s">
        <v>378</v>
      </c>
      <c r="F98" s="105" t="s">
        <v>378</v>
      </c>
      <c r="G98" s="105" t="s">
        <v>435</v>
      </c>
      <c r="H98" s="105" t="s">
        <v>436</v>
      </c>
      <c r="I98" s="105" t="s">
        <v>21</v>
      </c>
      <c r="J98" s="105" t="s">
        <v>21</v>
      </c>
      <c r="K98" s="105" t="s">
        <v>21</v>
      </c>
    </row>
    <row r="99" spans="1:11" customFormat="1" x14ac:dyDescent="0.2">
      <c r="A99" s="110" t="s">
        <v>1596</v>
      </c>
      <c r="B99" s="105" t="s">
        <v>16</v>
      </c>
      <c r="C99" s="105" t="s">
        <v>378</v>
      </c>
      <c r="D99" s="105" t="s">
        <v>378</v>
      </c>
      <c r="E99" s="105" t="s">
        <v>378</v>
      </c>
      <c r="F99" s="105" t="s">
        <v>378</v>
      </c>
      <c r="G99" s="105" t="s">
        <v>435</v>
      </c>
      <c r="H99" s="105" t="s">
        <v>436</v>
      </c>
      <c r="I99" s="105" t="s">
        <v>21</v>
      </c>
      <c r="J99" s="105" t="s">
        <v>21</v>
      </c>
      <c r="K99" s="105" t="s">
        <v>21</v>
      </c>
    </row>
    <row r="100" spans="1:11" customFormat="1" x14ac:dyDescent="0.2">
      <c r="A100" s="110" t="s">
        <v>1595</v>
      </c>
      <c r="B100" s="105" t="s">
        <v>23</v>
      </c>
      <c r="C100" s="105" t="s">
        <v>378</v>
      </c>
      <c r="D100" s="105" t="s">
        <v>380</v>
      </c>
      <c r="E100" s="105" t="s">
        <v>378</v>
      </c>
      <c r="F100" s="105" t="s">
        <v>378</v>
      </c>
      <c r="G100" s="105" t="s">
        <v>435</v>
      </c>
      <c r="H100" s="105" t="s">
        <v>436</v>
      </c>
      <c r="I100" s="105" t="s">
        <v>21</v>
      </c>
      <c r="J100" s="105" t="s">
        <v>21</v>
      </c>
      <c r="K100" s="105" t="s">
        <v>21</v>
      </c>
    </row>
    <row r="101" spans="1:11" customFormat="1" x14ac:dyDescent="0.2">
      <c r="A101" s="110" t="s">
        <v>1594</v>
      </c>
      <c r="B101" s="105" t="s">
        <v>646</v>
      </c>
      <c r="C101" s="105" t="s">
        <v>378</v>
      </c>
      <c r="D101" s="105" t="s">
        <v>380</v>
      </c>
      <c r="E101" s="105" t="s">
        <v>378</v>
      </c>
      <c r="F101" s="105" t="s">
        <v>378</v>
      </c>
      <c r="G101" s="105" t="s">
        <v>435</v>
      </c>
      <c r="H101" s="105" t="s">
        <v>436</v>
      </c>
      <c r="I101" s="105" t="s">
        <v>21</v>
      </c>
      <c r="J101" s="105" t="s">
        <v>21</v>
      </c>
      <c r="K101" s="105" t="s">
        <v>21</v>
      </c>
    </row>
    <row r="102" spans="1:11" customFormat="1" x14ac:dyDescent="0.2">
      <c r="A102" s="110" t="s">
        <v>1593</v>
      </c>
      <c r="B102" s="105" t="s">
        <v>751</v>
      </c>
      <c r="C102" s="105" t="s">
        <v>378</v>
      </c>
      <c r="D102" s="105" t="s">
        <v>380</v>
      </c>
      <c r="E102" s="105" t="s">
        <v>378</v>
      </c>
      <c r="F102" s="105" t="s">
        <v>378</v>
      </c>
      <c r="G102" s="105" t="s">
        <v>435</v>
      </c>
      <c r="H102" s="105" t="s">
        <v>436</v>
      </c>
      <c r="I102" s="105" t="s">
        <v>21</v>
      </c>
      <c r="J102" s="105" t="s">
        <v>21</v>
      </c>
      <c r="K102" s="105" t="s">
        <v>21</v>
      </c>
    </row>
    <row r="103" spans="1:11" customFormat="1" x14ac:dyDescent="0.2">
      <c r="A103" s="110" t="s">
        <v>1592</v>
      </c>
      <c r="B103" s="105" t="s">
        <v>646</v>
      </c>
      <c r="C103" s="105" t="s">
        <v>378</v>
      </c>
      <c r="D103" s="105" t="s">
        <v>382</v>
      </c>
      <c r="E103" s="105" t="s">
        <v>378</v>
      </c>
      <c r="F103" s="105" t="s">
        <v>378</v>
      </c>
      <c r="G103" s="105" t="s">
        <v>435</v>
      </c>
      <c r="H103" s="105" t="s">
        <v>436</v>
      </c>
      <c r="I103" s="105" t="s">
        <v>21</v>
      </c>
      <c r="J103" s="105" t="s">
        <v>21</v>
      </c>
      <c r="K103" s="105" t="s">
        <v>21</v>
      </c>
    </row>
    <row r="104" spans="1:11" customFormat="1" x14ac:dyDescent="0.2">
      <c r="A104" s="110" t="s">
        <v>1591</v>
      </c>
      <c r="B104" s="105" t="s">
        <v>751</v>
      </c>
      <c r="C104" s="105" t="s">
        <v>378</v>
      </c>
      <c r="D104" s="105" t="s">
        <v>382</v>
      </c>
      <c r="E104" s="105" t="s">
        <v>378</v>
      </c>
      <c r="F104" s="105" t="s">
        <v>378</v>
      </c>
      <c r="G104" s="105" t="s">
        <v>435</v>
      </c>
      <c r="H104" s="105" t="s">
        <v>436</v>
      </c>
      <c r="I104" s="105" t="s">
        <v>21</v>
      </c>
      <c r="J104" s="105" t="s">
        <v>21</v>
      </c>
      <c r="K104" s="105" t="s">
        <v>21</v>
      </c>
    </row>
    <row r="105" spans="1:11" customFormat="1" x14ac:dyDescent="0.2">
      <c r="A105" s="110" t="s">
        <v>1590</v>
      </c>
      <c r="B105" s="105" t="s">
        <v>646</v>
      </c>
      <c r="C105" s="105" t="s">
        <v>378</v>
      </c>
      <c r="D105" s="105" t="s">
        <v>382</v>
      </c>
      <c r="E105" s="105" t="s">
        <v>380</v>
      </c>
      <c r="F105" s="105" t="s">
        <v>378</v>
      </c>
      <c r="G105" s="105" t="s">
        <v>435</v>
      </c>
      <c r="H105" s="105" t="s">
        <v>436</v>
      </c>
      <c r="I105" s="105" t="s">
        <v>21</v>
      </c>
      <c r="J105" s="105" t="s">
        <v>21</v>
      </c>
      <c r="K105" s="105" t="s">
        <v>21</v>
      </c>
    </row>
    <row r="106" spans="1:11" customFormat="1" x14ac:dyDescent="0.2">
      <c r="A106" s="110" t="s">
        <v>1589</v>
      </c>
      <c r="B106" s="105" t="s">
        <v>646</v>
      </c>
      <c r="C106" s="105" t="s">
        <v>378</v>
      </c>
      <c r="D106" s="105" t="s">
        <v>382</v>
      </c>
      <c r="E106" s="105" t="s">
        <v>380</v>
      </c>
      <c r="F106" s="105" t="s">
        <v>378</v>
      </c>
      <c r="G106" s="105" t="s">
        <v>1601</v>
      </c>
      <c r="H106" s="105" t="s">
        <v>436</v>
      </c>
      <c r="I106" s="105" t="s">
        <v>21</v>
      </c>
      <c r="J106" s="105" t="s">
        <v>21</v>
      </c>
      <c r="K106" s="105" t="s">
        <v>21</v>
      </c>
    </row>
    <row r="107" spans="1:11" customFormat="1" x14ac:dyDescent="0.2">
      <c r="A107" s="110" t="s">
        <v>1588</v>
      </c>
      <c r="B107" s="105" t="s">
        <v>761</v>
      </c>
      <c r="C107" s="105" t="s">
        <v>380</v>
      </c>
      <c r="D107" s="105" t="s">
        <v>382</v>
      </c>
      <c r="E107" s="105" t="s">
        <v>380</v>
      </c>
      <c r="F107" s="105" t="s">
        <v>378</v>
      </c>
      <c r="G107" s="105" t="s">
        <v>1602</v>
      </c>
      <c r="H107" s="105" t="s">
        <v>436</v>
      </c>
      <c r="I107" s="105" t="s">
        <v>21</v>
      </c>
      <c r="J107" s="105" t="s">
        <v>21</v>
      </c>
      <c r="K107" s="105" t="s">
        <v>21</v>
      </c>
    </row>
    <row r="108" spans="1:11" customFormat="1" x14ac:dyDescent="0.2">
      <c r="A108" s="110" t="s">
        <v>1587</v>
      </c>
      <c r="B108" s="105" t="s">
        <v>743</v>
      </c>
      <c r="C108" s="105" t="s">
        <v>380</v>
      </c>
      <c r="D108" s="105" t="s">
        <v>382</v>
      </c>
      <c r="E108" s="105" t="s">
        <v>380</v>
      </c>
      <c r="F108" s="105" t="s">
        <v>378</v>
      </c>
      <c r="G108" s="105" t="s">
        <v>1602</v>
      </c>
      <c r="H108" s="105" t="s">
        <v>436</v>
      </c>
      <c r="I108" s="105" t="s">
        <v>21</v>
      </c>
      <c r="J108" s="105" t="s">
        <v>21</v>
      </c>
      <c r="K108" s="105" t="s">
        <v>21</v>
      </c>
    </row>
    <row r="109" spans="1:11" customFormat="1" x14ac:dyDescent="0.2">
      <c r="A109" s="110" t="s">
        <v>1586</v>
      </c>
      <c r="B109" s="105" t="s">
        <v>759</v>
      </c>
      <c r="C109" s="105" t="s">
        <v>380</v>
      </c>
      <c r="D109" s="105" t="s">
        <v>382</v>
      </c>
      <c r="E109" s="105" t="s">
        <v>380</v>
      </c>
      <c r="F109" s="105" t="s">
        <v>378</v>
      </c>
      <c r="G109" s="105" t="s">
        <v>1602</v>
      </c>
      <c r="H109" s="105" t="s">
        <v>436</v>
      </c>
      <c r="I109" s="105" t="s">
        <v>21</v>
      </c>
      <c r="J109" s="105" t="s">
        <v>21</v>
      </c>
      <c r="K109" s="105" t="s">
        <v>21</v>
      </c>
    </row>
    <row r="110" spans="1:11" customFormat="1" x14ac:dyDescent="0.2">
      <c r="A110" s="110" t="s">
        <v>1585</v>
      </c>
      <c r="B110" s="105" t="s">
        <v>761</v>
      </c>
      <c r="C110" s="105" t="s">
        <v>378</v>
      </c>
      <c r="D110" s="105" t="s">
        <v>382</v>
      </c>
      <c r="E110" s="105" t="s">
        <v>380</v>
      </c>
      <c r="F110" s="105" t="s">
        <v>378</v>
      </c>
      <c r="G110" s="105" t="s">
        <v>1602</v>
      </c>
      <c r="H110" s="105" t="s">
        <v>436</v>
      </c>
      <c r="I110" s="105" t="s">
        <v>21</v>
      </c>
      <c r="J110" s="105" t="s">
        <v>21</v>
      </c>
      <c r="K110" s="105" t="s">
        <v>21</v>
      </c>
    </row>
    <row r="111" spans="1:11" customFormat="1" x14ac:dyDescent="0.2">
      <c r="A111" s="110" t="s">
        <v>1584</v>
      </c>
      <c r="B111" s="105" t="s">
        <v>913</v>
      </c>
      <c r="C111" s="105" t="s">
        <v>380</v>
      </c>
      <c r="D111" s="105" t="s">
        <v>382</v>
      </c>
      <c r="E111" s="105" t="s">
        <v>380</v>
      </c>
      <c r="F111" s="105" t="s">
        <v>378</v>
      </c>
      <c r="G111" s="105" t="s">
        <v>1602</v>
      </c>
      <c r="H111" s="105" t="s">
        <v>436</v>
      </c>
      <c r="I111" s="105" t="s">
        <v>21</v>
      </c>
      <c r="J111" s="105" t="s">
        <v>21</v>
      </c>
      <c r="K111" s="105" t="s">
        <v>21</v>
      </c>
    </row>
    <row r="112" spans="1:11" customFormat="1" x14ac:dyDescent="0.2">
      <c r="A112" s="110" t="s">
        <v>1583</v>
      </c>
      <c r="B112" s="105" t="s">
        <v>913</v>
      </c>
      <c r="C112" s="105" t="s">
        <v>378</v>
      </c>
      <c r="D112" s="105" t="s">
        <v>382</v>
      </c>
      <c r="E112" s="105" t="s">
        <v>380</v>
      </c>
      <c r="F112" s="105" t="s">
        <v>378</v>
      </c>
      <c r="G112" s="105" t="s">
        <v>1602</v>
      </c>
      <c r="H112" s="105" t="s">
        <v>436</v>
      </c>
      <c r="I112" s="105" t="s">
        <v>21</v>
      </c>
      <c r="J112" s="105" t="s">
        <v>21</v>
      </c>
      <c r="K112" s="105" t="s">
        <v>21</v>
      </c>
    </row>
    <row r="113" spans="1:11" customFormat="1" x14ac:dyDescent="0.2">
      <c r="A113" s="110" t="s">
        <v>1582</v>
      </c>
      <c r="B113" s="105" t="s">
        <v>909</v>
      </c>
      <c r="C113" s="105" t="s">
        <v>378</v>
      </c>
      <c r="D113" s="105" t="s">
        <v>382</v>
      </c>
      <c r="E113" s="105" t="s">
        <v>380</v>
      </c>
      <c r="F113" s="105" t="s">
        <v>378</v>
      </c>
      <c r="G113" s="105" t="s">
        <v>1602</v>
      </c>
      <c r="H113" s="105" t="s">
        <v>436</v>
      </c>
      <c r="I113" s="105" t="s">
        <v>21</v>
      </c>
      <c r="J113" s="105" t="s">
        <v>21</v>
      </c>
      <c r="K113" s="105" t="s">
        <v>21</v>
      </c>
    </row>
    <row r="114" spans="1:11" customFormat="1" x14ac:dyDescent="0.2">
      <c r="A114" s="110" t="s">
        <v>1581</v>
      </c>
      <c r="B114" s="105" t="s">
        <v>758</v>
      </c>
      <c r="C114" s="105" t="s">
        <v>378</v>
      </c>
      <c r="D114" s="105" t="s">
        <v>382</v>
      </c>
      <c r="E114" s="105" t="s">
        <v>378</v>
      </c>
      <c r="F114" s="105" t="s">
        <v>378</v>
      </c>
      <c r="G114" s="105" t="s">
        <v>1602</v>
      </c>
      <c r="H114" s="105" t="s">
        <v>436</v>
      </c>
      <c r="I114" s="105" t="s">
        <v>21</v>
      </c>
      <c r="J114" s="105" t="s">
        <v>21</v>
      </c>
      <c r="K114" s="105" t="s">
        <v>21</v>
      </c>
    </row>
    <row r="115" spans="1:11" customFormat="1" x14ac:dyDescent="0.2">
      <c r="A115" s="110" t="s">
        <v>1580</v>
      </c>
      <c r="B115" s="105" t="s">
        <v>754</v>
      </c>
      <c r="C115" s="105" t="s">
        <v>378</v>
      </c>
      <c r="D115" s="105" t="s">
        <v>382</v>
      </c>
      <c r="E115" s="105" t="s">
        <v>378</v>
      </c>
      <c r="F115" s="105" t="s">
        <v>378</v>
      </c>
      <c r="G115" s="105" t="s">
        <v>1602</v>
      </c>
      <c r="H115" s="105" t="s">
        <v>436</v>
      </c>
      <c r="I115" s="105" t="s">
        <v>21</v>
      </c>
      <c r="J115" s="105" t="s">
        <v>21</v>
      </c>
      <c r="K115" s="105" t="s">
        <v>21</v>
      </c>
    </row>
    <row r="116" spans="1:11" customFormat="1" x14ac:dyDescent="0.2">
      <c r="A116" s="110" t="s">
        <v>1579</v>
      </c>
      <c r="B116" s="105" t="s">
        <v>761</v>
      </c>
      <c r="C116" s="105" t="s">
        <v>378</v>
      </c>
      <c r="D116" s="105" t="s">
        <v>380</v>
      </c>
      <c r="E116" s="105" t="s">
        <v>378</v>
      </c>
      <c r="F116" s="105" t="s">
        <v>378</v>
      </c>
      <c r="G116" s="105" t="s">
        <v>435</v>
      </c>
      <c r="H116" s="105" t="s">
        <v>436</v>
      </c>
      <c r="I116" s="105" t="s">
        <v>21</v>
      </c>
      <c r="J116" s="105" t="s">
        <v>21</v>
      </c>
      <c r="K116" s="105" t="s">
        <v>21</v>
      </c>
    </row>
    <row r="117" spans="1:11" customFormat="1" x14ac:dyDescent="0.2">
      <c r="A117" s="110" t="s">
        <v>1578</v>
      </c>
      <c r="B117" s="105" t="s">
        <v>754</v>
      </c>
      <c r="C117" s="105" t="s">
        <v>378</v>
      </c>
      <c r="D117" s="105" t="s">
        <v>380</v>
      </c>
      <c r="E117" s="105" t="s">
        <v>378</v>
      </c>
      <c r="F117" s="105" t="s">
        <v>378</v>
      </c>
      <c r="G117" s="105" t="s">
        <v>1602</v>
      </c>
      <c r="H117" s="105" t="s">
        <v>436</v>
      </c>
      <c r="I117" s="105" t="s">
        <v>21</v>
      </c>
      <c r="J117" s="105" t="s">
        <v>21</v>
      </c>
      <c r="K117" s="105" t="s">
        <v>21</v>
      </c>
    </row>
    <row r="118" spans="1:11" customFormat="1" x14ac:dyDescent="0.2">
      <c r="A118" s="110" t="s">
        <v>1577</v>
      </c>
      <c r="B118" s="105" t="s">
        <v>646</v>
      </c>
      <c r="C118" s="105" t="s">
        <v>378</v>
      </c>
      <c r="D118" s="105" t="s">
        <v>382</v>
      </c>
      <c r="E118" s="105" t="s">
        <v>378</v>
      </c>
      <c r="F118" s="105" t="s">
        <v>378</v>
      </c>
      <c r="G118" s="105" t="s">
        <v>1602</v>
      </c>
      <c r="H118" s="105" t="s">
        <v>436</v>
      </c>
      <c r="I118" s="105" t="s">
        <v>21</v>
      </c>
      <c r="J118" s="105" t="s">
        <v>21</v>
      </c>
      <c r="K118" s="105" t="s">
        <v>21</v>
      </c>
    </row>
    <row r="119" spans="1:11" customFormat="1" x14ac:dyDescent="0.2">
      <c r="A119" s="110" t="s">
        <v>1576</v>
      </c>
      <c r="B119" s="105" t="s">
        <v>748</v>
      </c>
      <c r="C119" s="105" t="s">
        <v>378</v>
      </c>
      <c r="D119" s="105" t="s">
        <v>382</v>
      </c>
      <c r="E119" s="105" t="s">
        <v>378</v>
      </c>
      <c r="F119" s="105" t="s">
        <v>378</v>
      </c>
      <c r="G119" s="105" t="s">
        <v>1602</v>
      </c>
      <c r="H119" s="105" t="s">
        <v>436</v>
      </c>
      <c r="I119" s="105" t="s">
        <v>21</v>
      </c>
      <c r="J119" s="105" t="s">
        <v>21</v>
      </c>
      <c r="K119" s="105" t="s">
        <v>21</v>
      </c>
    </row>
    <row r="120" spans="1:11" customFormat="1" x14ac:dyDescent="0.2">
      <c r="A120" s="110" t="s">
        <v>1575</v>
      </c>
      <c r="B120" s="105" t="s">
        <v>39</v>
      </c>
      <c r="C120" s="105" t="s">
        <v>378</v>
      </c>
      <c r="D120" s="105" t="s">
        <v>382</v>
      </c>
      <c r="E120" s="105" t="s">
        <v>378</v>
      </c>
      <c r="F120" s="105" t="s">
        <v>378</v>
      </c>
      <c r="G120" s="105" t="s">
        <v>1602</v>
      </c>
      <c r="H120" s="105" t="s">
        <v>436</v>
      </c>
      <c r="I120" s="105" t="s">
        <v>21</v>
      </c>
      <c r="J120" s="105" t="s">
        <v>21</v>
      </c>
      <c r="K120" s="105" t="s">
        <v>21</v>
      </c>
    </row>
    <row r="121" spans="1:11" customFormat="1" x14ac:dyDescent="0.2">
      <c r="A121" s="110" t="s">
        <v>1574</v>
      </c>
      <c r="B121" s="105" t="s">
        <v>34</v>
      </c>
      <c r="C121" s="105" t="s">
        <v>378</v>
      </c>
      <c r="D121" s="105" t="s">
        <v>382</v>
      </c>
      <c r="E121" s="105" t="s">
        <v>378</v>
      </c>
      <c r="F121" s="105" t="s">
        <v>444</v>
      </c>
      <c r="G121" s="105" t="s">
        <v>1602</v>
      </c>
      <c r="H121" s="105" t="s">
        <v>436</v>
      </c>
      <c r="I121" s="105" t="s">
        <v>21</v>
      </c>
      <c r="J121" s="105" t="s">
        <v>21</v>
      </c>
      <c r="K121" s="105" t="s">
        <v>21</v>
      </c>
    </row>
    <row r="122" spans="1:11" customFormat="1" x14ac:dyDescent="0.2">
      <c r="A122" s="110" t="s">
        <v>1573</v>
      </c>
      <c r="B122" s="105" t="s">
        <v>23</v>
      </c>
      <c r="C122" s="105" t="s">
        <v>378</v>
      </c>
      <c r="D122" s="105" t="s">
        <v>380</v>
      </c>
      <c r="E122" s="105" t="s">
        <v>378</v>
      </c>
      <c r="F122" s="105" t="s">
        <v>378</v>
      </c>
      <c r="G122" s="105" t="s">
        <v>1601</v>
      </c>
      <c r="H122" s="105" t="s">
        <v>436</v>
      </c>
      <c r="I122" s="105" t="s">
        <v>21</v>
      </c>
      <c r="J122" s="105" t="s">
        <v>21</v>
      </c>
      <c r="K122" s="105" t="s">
        <v>21</v>
      </c>
    </row>
    <row r="123" spans="1:11" customFormat="1" x14ac:dyDescent="0.2">
      <c r="A123" s="110" t="s">
        <v>1572</v>
      </c>
      <c r="B123" s="105" t="s">
        <v>23</v>
      </c>
      <c r="C123" s="105" t="s">
        <v>378</v>
      </c>
      <c r="D123" s="105" t="s">
        <v>382</v>
      </c>
      <c r="E123" s="105" t="s">
        <v>378</v>
      </c>
      <c r="F123" s="105" t="s">
        <v>444</v>
      </c>
      <c r="G123" s="105" t="s">
        <v>1601</v>
      </c>
      <c r="H123" s="105" t="s">
        <v>436</v>
      </c>
      <c r="I123" s="105" t="s">
        <v>21</v>
      </c>
      <c r="J123" s="105" t="s">
        <v>21</v>
      </c>
      <c r="K123" s="105" t="s">
        <v>21</v>
      </c>
    </row>
    <row r="124" spans="1:11" customFormat="1" x14ac:dyDescent="0.2">
      <c r="A124" s="110" t="s">
        <v>1571</v>
      </c>
      <c r="B124" s="105" t="s">
        <v>16</v>
      </c>
      <c r="C124" s="105" t="s">
        <v>378</v>
      </c>
      <c r="D124" s="105" t="s">
        <v>382</v>
      </c>
      <c r="E124" s="105" t="s">
        <v>378</v>
      </c>
      <c r="F124" s="105" t="s">
        <v>444</v>
      </c>
      <c r="G124" s="105" t="s">
        <v>1601</v>
      </c>
      <c r="H124" s="105" t="s">
        <v>436</v>
      </c>
      <c r="I124" s="105" t="s">
        <v>21</v>
      </c>
      <c r="J124" s="105" t="s">
        <v>21</v>
      </c>
      <c r="K124" s="105" t="s">
        <v>21</v>
      </c>
    </row>
    <row r="125" spans="1:11" customFormat="1" x14ac:dyDescent="0.2">
      <c r="A125" s="110" t="s">
        <v>1570</v>
      </c>
      <c r="B125" s="105" t="s">
        <v>68</v>
      </c>
      <c r="C125" s="105" t="s">
        <v>378</v>
      </c>
      <c r="D125" s="105" t="s">
        <v>380</v>
      </c>
      <c r="E125" s="105" t="s">
        <v>378</v>
      </c>
      <c r="F125" s="105" t="s">
        <v>422</v>
      </c>
      <c r="G125" s="105" t="s">
        <v>1602</v>
      </c>
      <c r="H125" s="105" t="s">
        <v>436</v>
      </c>
      <c r="I125" s="105" t="s">
        <v>21</v>
      </c>
      <c r="J125" s="105" t="s">
        <v>21</v>
      </c>
      <c r="K125" s="105" t="s">
        <v>21</v>
      </c>
    </row>
    <row r="126" spans="1:11" customFormat="1" x14ac:dyDescent="0.2">
      <c r="A126" s="110" t="s">
        <v>1569</v>
      </c>
      <c r="B126" s="105" t="s">
        <v>751</v>
      </c>
      <c r="C126" s="105" t="s">
        <v>378</v>
      </c>
      <c r="D126" s="105" t="s">
        <v>382</v>
      </c>
      <c r="E126" s="105" t="s">
        <v>378</v>
      </c>
      <c r="F126" s="105" t="s">
        <v>422</v>
      </c>
      <c r="G126" s="105" t="s">
        <v>236</v>
      </c>
      <c r="H126" s="105" t="s">
        <v>436</v>
      </c>
      <c r="I126" s="105" t="s">
        <v>21</v>
      </c>
      <c r="J126" s="105" t="s">
        <v>21</v>
      </c>
      <c r="K126" s="105" t="s">
        <v>21</v>
      </c>
    </row>
    <row r="127" spans="1:11" customFormat="1" x14ac:dyDescent="0.2">
      <c r="A127" s="110" t="s">
        <v>1568</v>
      </c>
      <c r="B127" s="105" t="s">
        <v>646</v>
      </c>
      <c r="C127" s="105" t="s">
        <v>444</v>
      </c>
      <c r="D127" s="105" t="s">
        <v>382</v>
      </c>
      <c r="E127" s="105" t="s">
        <v>378</v>
      </c>
      <c r="F127" s="105" t="s">
        <v>422</v>
      </c>
      <c r="G127" s="105" t="s">
        <v>262</v>
      </c>
      <c r="H127" s="105" t="s">
        <v>436</v>
      </c>
      <c r="I127" s="105" t="s">
        <v>21</v>
      </c>
      <c r="J127" s="105" t="s">
        <v>21</v>
      </c>
      <c r="K127" s="105" t="s">
        <v>21</v>
      </c>
    </row>
    <row r="128" spans="1:11" customFormat="1" ht="12.75" customHeight="1" x14ac:dyDescent="0.2">
      <c r="A128" s="109" t="s">
        <v>1556</v>
      </c>
      <c r="B128" s="105" t="s">
        <v>83</v>
      </c>
      <c r="C128" s="105" t="s">
        <v>422</v>
      </c>
      <c r="D128" s="105" t="s">
        <v>555</v>
      </c>
      <c r="E128" s="105" t="s">
        <v>378</v>
      </c>
      <c r="F128" s="105" t="s">
        <v>435</v>
      </c>
      <c r="G128" s="105" t="s">
        <v>153</v>
      </c>
      <c r="H128" s="105" t="s">
        <v>436</v>
      </c>
      <c r="I128" s="105" t="s">
        <v>21</v>
      </c>
      <c r="J128" s="105" t="s">
        <v>21</v>
      </c>
      <c r="K128" s="105" t="s">
        <v>21</v>
      </c>
    </row>
    <row r="129" spans="1:11" customFormat="1" x14ac:dyDescent="0.2">
      <c r="A129" s="109" t="s">
        <v>1557</v>
      </c>
      <c r="B129" s="105" t="s">
        <v>16</v>
      </c>
      <c r="C129" s="105" t="s">
        <v>438</v>
      </c>
      <c r="D129" s="105" t="s">
        <v>382</v>
      </c>
      <c r="E129" s="105" t="s">
        <v>401</v>
      </c>
      <c r="F129" s="105" t="s">
        <v>446</v>
      </c>
      <c r="G129" s="105" t="s">
        <v>153</v>
      </c>
      <c r="H129" s="105" t="s">
        <v>436</v>
      </c>
      <c r="I129" s="105" t="s">
        <v>21</v>
      </c>
      <c r="J129" s="105" t="s">
        <v>21</v>
      </c>
      <c r="K129" s="105" t="s">
        <v>21</v>
      </c>
    </row>
    <row r="130" spans="1:11" customFormat="1" x14ac:dyDescent="0.2">
      <c r="A130" s="109" t="s">
        <v>1558</v>
      </c>
      <c r="B130" s="105" t="s">
        <v>753</v>
      </c>
      <c r="C130" s="105" t="s">
        <v>423</v>
      </c>
      <c r="D130" s="105" t="s">
        <v>378</v>
      </c>
      <c r="E130" s="105" t="s">
        <v>401</v>
      </c>
      <c r="F130" s="105" t="s">
        <v>423</v>
      </c>
      <c r="G130" s="105" t="s">
        <v>214</v>
      </c>
      <c r="H130" s="105" t="s">
        <v>436</v>
      </c>
      <c r="I130" s="105" t="s">
        <v>21</v>
      </c>
      <c r="J130" s="105" t="s">
        <v>21</v>
      </c>
      <c r="K130" s="105" t="s">
        <v>21</v>
      </c>
    </row>
    <row r="131" spans="1:11" customFormat="1" x14ac:dyDescent="0.2">
      <c r="A131" s="109" t="s">
        <v>1559</v>
      </c>
      <c r="B131" s="105" t="s">
        <v>754</v>
      </c>
      <c r="C131" s="105" t="s">
        <v>423</v>
      </c>
      <c r="D131" s="105" t="s">
        <v>378</v>
      </c>
      <c r="E131" s="105" t="s">
        <v>422</v>
      </c>
      <c r="F131" s="105" t="s">
        <v>435</v>
      </c>
      <c r="G131" s="105" t="s">
        <v>173</v>
      </c>
      <c r="H131" s="105" t="s">
        <v>436</v>
      </c>
      <c r="I131" s="105" t="s">
        <v>21</v>
      </c>
      <c r="J131" s="105" t="s">
        <v>21</v>
      </c>
      <c r="K131" s="105" t="s">
        <v>21</v>
      </c>
    </row>
    <row r="132" spans="1:11" customFormat="1" x14ac:dyDescent="0.2">
      <c r="A132" s="109" t="s">
        <v>1560</v>
      </c>
      <c r="B132" s="105" t="s">
        <v>757</v>
      </c>
      <c r="C132" s="105" t="s">
        <v>423</v>
      </c>
      <c r="D132" s="105" t="s">
        <v>378</v>
      </c>
      <c r="E132" s="105" t="s">
        <v>422</v>
      </c>
      <c r="F132" s="105" t="s">
        <v>262</v>
      </c>
      <c r="G132" s="105" t="s">
        <v>116</v>
      </c>
      <c r="H132" s="105" t="s">
        <v>436</v>
      </c>
      <c r="I132" s="105" t="s">
        <v>21</v>
      </c>
      <c r="J132" s="105" t="s">
        <v>21</v>
      </c>
      <c r="K132" s="105" t="s">
        <v>21</v>
      </c>
    </row>
    <row r="133" spans="1:11" customFormat="1" x14ac:dyDescent="0.2">
      <c r="A133" s="109" t="s">
        <v>1561</v>
      </c>
      <c r="B133" s="105" t="s">
        <v>748</v>
      </c>
      <c r="C133" s="105" t="s">
        <v>454</v>
      </c>
      <c r="D133" s="105" t="s">
        <v>378</v>
      </c>
      <c r="E133" s="105" t="s">
        <v>438</v>
      </c>
      <c r="F133" s="105" t="s">
        <v>153</v>
      </c>
      <c r="G133" s="105" t="s">
        <v>116</v>
      </c>
      <c r="H133" s="105" t="s">
        <v>436</v>
      </c>
      <c r="I133" s="105" t="s">
        <v>21</v>
      </c>
      <c r="J133" s="105" t="s">
        <v>21</v>
      </c>
      <c r="K133" s="105" t="s">
        <v>21</v>
      </c>
    </row>
    <row r="134" spans="1:11" customFormat="1" x14ac:dyDescent="0.2">
      <c r="A134" s="109" t="s">
        <v>1562</v>
      </c>
      <c r="B134" s="105" t="s">
        <v>74</v>
      </c>
      <c r="C134" s="105" t="s">
        <v>435</v>
      </c>
      <c r="D134" s="105" t="s">
        <v>378</v>
      </c>
      <c r="E134" s="105" t="s">
        <v>423</v>
      </c>
      <c r="F134" s="105" t="s">
        <v>153</v>
      </c>
      <c r="G134" s="105" t="s">
        <v>116</v>
      </c>
      <c r="H134" s="105" t="s">
        <v>436</v>
      </c>
      <c r="I134" s="105" t="s">
        <v>21</v>
      </c>
      <c r="J134" s="105" t="s">
        <v>21</v>
      </c>
      <c r="K134" s="105" t="s">
        <v>21</v>
      </c>
    </row>
    <row r="135" spans="1:11" customFormat="1" x14ac:dyDescent="0.2">
      <c r="A135" s="109" t="s">
        <v>1563</v>
      </c>
      <c r="B135" s="105" t="s">
        <v>68</v>
      </c>
      <c r="C135" s="105" t="s">
        <v>435</v>
      </c>
      <c r="D135" s="105" t="s">
        <v>378</v>
      </c>
      <c r="E135" s="105" t="s">
        <v>423</v>
      </c>
      <c r="F135" s="105" t="s">
        <v>153</v>
      </c>
      <c r="G135" s="105" t="s">
        <v>116</v>
      </c>
      <c r="H135" s="105" t="s">
        <v>436</v>
      </c>
      <c r="I135" s="105" t="s">
        <v>21</v>
      </c>
      <c r="J135" s="105" t="s">
        <v>21</v>
      </c>
      <c r="K135" s="105" t="s">
        <v>21</v>
      </c>
    </row>
    <row r="136" spans="1:11" customFormat="1" x14ac:dyDescent="0.2">
      <c r="A136" s="109" t="s">
        <v>1564</v>
      </c>
      <c r="B136" s="105" t="s">
        <v>914</v>
      </c>
      <c r="C136" s="105" t="s">
        <v>262</v>
      </c>
      <c r="D136" s="105" t="s">
        <v>378</v>
      </c>
      <c r="E136" s="105" t="s">
        <v>438</v>
      </c>
      <c r="F136" s="105" t="s">
        <v>142</v>
      </c>
      <c r="G136" s="105" t="s">
        <v>116</v>
      </c>
      <c r="H136" s="105" t="s">
        <v>436</v>
      </c>
      <c r="I136" s="105" t="s">
        <v>21</v>
      </c>
      <c r="J136" s="105" t="s">
        <v>21</v>
      </c>
      <c r="K136" s="105" t="s">
        <v>21</v>
      </c>
    </row>
    <row r="137" spans="1:11" customFormat="1" x14ac:dyDescent="0.2">
      <c r="A137" s="109" t="s">
        <v>1565</v>
      </c>
      <c r="B137" s="105" t="s">
        <v>74</v>
      </c>
      <c r="C137" s="105" t="s">
        <v>153</v>
      </c>
      <c r="D137" s="105" t="s">
        <v>378</v>
      </c>
      <c r="E137" s="105" t="s">
        <v>435</v>
      </c>
      <c r="F137" s="105" t="s">
        <v>116</v>
      </c>
      <c r="G137" s="105" t="s">
        <v>116</v>
      </c>
      <c r="H137" s="105" t="s">
        <v>436</v>
      </c>
      <c r="I137" s="105" t="s">
        <v>21</v>
      </c>
      <c r="J137" s="105" t="s">
        <v>21</v>
      </c>
      <c r="K137" s="105" t="s">
        <v>21</v>
      </c>
    </row>
    <row r="138" spans="1:11" customFormat="1" x14ac:dyDescent="0.2">
      <c r="A138" s="109" t="s">
        <v>1566</v>
      </c>
      <c r="B138" s="105" t="s">
        <v>23</v>
      </c>
      <c r="C138" s="105" t="s">
        <v>153</v>
      </c>
      <c r="D138" s="105" t="s">
        <v>378</v>
      </c>
      <c r="E138" s="105" t="s">
        <v>423</v>
      </c>
      <c r="F138" s="105" t="s">
        <v>214</v>
      </c>
      <c r="G138" s="105" t="s">
        <v>41</v>
      </c>
      <c r="H138" s="105" t="s">
        <v>436</v>
      </c>
      <c r="I138" s="105" t="s">
        <v>21</v>
      </c>
      <c r="J138" s="105" t="s">
        <v>21</v>
      </c>
      <c r="K138" s="105" t="s">
        <v>21</v>
      </c>
    </row>
    <row r="139" spans="1:11" customFormat="1" x14ac:dyDescent="0.2">
      <c r="A139" s="109" t="s">
        <v>1567</v>
      </c>
      <c r="B139" s="105" t="s">
        <v>27</v>
      </c>
      <c r="C139" s="105" t="s">
        <v>153</v>
      </c>
      <c r="D139" s="105" t="s">
        <v>378</v>
      </c>
      <c r="E139" s="105" t="s">
        <v>423</v>
      </c>
      <c r="F139" s="105" t="s">
        <v>116</v>
      </c>
      <c r="G139" s="105" t="s">
        <v>116</v>
      </c>
      <c r="H139" s="105" t="s">
        <v>436</v>
      </c>
      <c r="I139" s="105" t="s">
        <v>21</v>
      </c>
      <c r="J139" s="105" t="s">
        <v>21</v>
      </c>
      <c r="K139" s="105" t="s">
        <v>21</v>
      </c>
    </row>
    <row r="140" spans="1:11" customFormat="1" x14ac:dyDescent="0.2">
      <c r="A140" s="109" t="s">
        <v>1551</v>
      </c>
      <c r="B140" s="105" t="s">
        <v>176</v>
      </c>
      <c r="C140" s="105" t="s">
        <v>749</v>
      </c>
      <c r="D140" s="105" t="s">
        <v>1552</v>
      </c>
      <c r="E140" s="105" t="s">
        <v>746</v>
      </c>
      <c r="F140" s="105" t="s">
        <v>765</v>
      </c>
      <c r="G140" s="105" t="s">
        <v>763</v>
      </c>
      <c r="H140" s="105" t="s">
        <v>631</v>
      </c>
      <c r="I140" s="105" t="s">
        <v>21</v>
      </c>
      <c r="J140" s="105" t="s">
        <v>21</v>
      </c>
      <c r="K140" s="105" t="s">
        <v>21</v>
      </c>
    </row>
    <row r="141" spans="1:11" customFormat="1" x14ac:dyDescent="0.2">
      <c r="A141" s="109" t="s">
        <v>1550</v>
      </c>
      <c r="B141" s="105" t="s">
        <v>178</v>
      </c>
      <c r="C141" s="105" t="s">
        <v>749</v>
      </c>
      <c r="D141" s="105" t="s">
        <v>25</v>
      </c>
      <c r="E141" s="105" t="s">
        <v>746</v>
      </c>
      <c r="F141" s="105" t="s">
        <v>765</v>
      </c>
      <c r="G141" s="105" t="s">
        <v>628</v>
      </c>
      <c r="H141" s="105" t="s">
        <v>631</v>
      </c>
      <c r="I141" s="105" t="s">
        <v>21</v>
      </c>
      <c r="J141" s="105" t="s">
        <v>21</v>
      </c>
      <c r="K141" s="105" t="s">
        <v>21</v>
      </c>
    </row>
    <row r="142" spans="1:11" customFormat="1" x14ac:dyDescent="0.2">
      <c r="A142" s="109" t="s">
        <v>1549</v>
      </c>
      <c r="B142" s="105" t="s">
        <v>27</v>
      </c>
      <c r="C142" s="105" t="s">
        <v>1553</v>
      </c>
      <c r="D142" s="105" t="s">
        <v>745</v>
      </c>
      <c r="E142" s="105" t="s">
        <v>746</v>
      </c>
      <c r="F142" s="105" t="s">
        <v>749</v>
      </c>
      <c r="G142" s="105" t="s">
        <v>628</v>
      </c>
      <c r="H142" s="105" t="s">
        <v>631</v>
      </c>
      <c r="I142" s="105" t="s">
        <v>21</v>
      </c>
      <c r="J142" s="105" t="s">
        <v>21</v>
      </c>
      <c r="K142" s="105" t="s">
        <v>21</v>
      </c>
    </row>
    <row r="143" spans="1:11" customFormat="1" x14ac:dyDescent="0.2">
      <c r="A143" s="109" t="s">
        <v>1548</v>
      </c>
      <c r="B143" s="105" t="s">
        <v>97</v>
      </c>
      <c r="C143" s="105" t="s">
        <v>1553</v>
      </c>
      <c r="D143" s="105" t="s">
        <v>25</v>
      </c>
      <c r="E143" s="105" t="s">
        <v>746</v>
      </c>
      <c r="F143" s="105" t="s">
        <v>749</v>
      </c>
      <c r="G143" s="105" t="s">
        <v>628</v>
      </c>
      <c r="H143" s="105" t="s">
        <v>631</v>
      </c>
      <c r="I143" s="105" t="s">
        <v>21</v>
      </c>
      <c r="J143" s="105" t="s">
        <v>21</v>
      </c>
      <c r="K143" s="105" t="s">
        <v>21</v>
      </c>
    </row>
    <row r="144" spans="1:11" customFormat="1" x14ac:dyDescent="0.2">
      <c r="A144" s="109" t="s">
        <v>1547</v>
      </c>
      <c r="B144" s="105" t="s">
        <v>97</v>
      </c>
      <c r="C144" s="105" t="s">
        <v>1553</v>
      </c>
      <c r="D144" s="105" t="s">
        <v>745</v>
      </c>
      <c r="E144" s="105" t="s">
        <v>746</v>
      </c>
      <c r="F144" s="105" t="s">
        <v>749</v>
      </c>
      <c r="G144" s="105" t="s">
        <v>628</v>
      </c>
      <c r="H144" s="105" t="s">
        <v>631</v>
      </c>
      <c r="I144" s="105" t="s">
        <v>21</v>
      </c>
      <c r="J144" s="105" t="s">
        <v>21</v>
      </c>
      <c r="K144" s="105" t="s">
        <v>21</v>
      </c>
    </row>
    <row r="145" spans="1:11" customFormat="1" x14ac:dyDescent="0.2">
      <c r="A145" s="109" t="s">
        <v>1546</v>
      </c>
      <c r="B145" s="105" t="s">
        <v>45</v>
      </c>
      <c r="C145" s="105" t="s">
        <v>1553</v>
      </c>
      <c r="D145" s="105" t="s">
        <v>25</v>
      </c>
      <c r="E145" s="105" t="s">
        <v>746</v>
      </c>
      <c r="F145" s="105" t="s">
        <v>1553</v>
      </c>
      <c r="G145" s="105" t="s">
        <v>628</v>
      </c>
      <c r="H145" s="105" t="s">
        <v>631</v>
      </c>
      <c r="I145" s="105" t="s">
        <v>21</v>
      </c>
      <c r="J145" s="105" t="s">
        <v>21</v>
      </c>
      <c r="K145" s="105" t="s">
        <v>21</v>
      </c>
    </row>
    <row r="146" spans="1:11" customFormat="1" x14ac:dyDescent="0.2">
      <c r="A146" s="109" t="s">
        <v>1545</v>
      </c>
      <c r="B146" s="105" t="s">
        <v>83</v>
      </c>
      <c r="C146" s="105" t="s">
        <v>1553</v>
      </c>
      <c r="D146" s="105" t="s">
        <v>32</v>
      </c>
      <c r="E146" s="105" t="s">
        <v>746</v>
      </c>
      <c r="F146" s="105" t="s">
        <v>749</v>
      </c>
      <c r="G146" s="105" t="s">
        <v>628</v>
      </c>
      <c r="H146" s="105" t="s">
        <v>631</v>
      </c>
      <c r="I146" s="105" t="s">
        <v>21</v>
      </c>
      <c r="J146" s="105" t="s">
        <v>21</v>
      </c>
      <c r="K146" s="105" t="s">
        <v>21</v>
      </c>
    </row>
    <row r="147" spans="1:11" customFormat="1" x14ac:dyDescent="0.2">
      <c r="A147" s="109" t="s">
        <v>1544</v>
      </c>
      <c r="B147" s="105" t="s">
        <v>27</v>
      </c>
      <c r="C147" s="105" t="s">
        <v>1553</v>
      </c>
      <c r="D147" s="105" t="s">
        <v>25</v>
      </c>
      <c r="E147" s="105" t="s">
        <v>746</v>
      </c>
      <c r="F147" s="105" t="s">
        <v>749</v>
      </c>
      <c r="G147" s="105" t="s">
        <v>628</v>
      </c>
      <c r="H147" s="105" t="s">
        <v>631</v>
      </c>
      <c r="I147" s="105" t="s">
        <v>21</v>
      </c>
      <c r="J147" s="105" t="s">
        <v>21</v>
      </c>
      <c r="K147" s="105" t="s">
        <v>21</v>
      </c>
    </row>
    <row r="148" spans="1:11" customFormat="1" x14ac:dyDescent="0.2">
      <c r="A148" s="109" t="s">
        <v>1543</v>
      </c>
      <c r="B148" s="105" t="s">
        <v>209</v>
      </c>
      <c r="C148" s="105" t="s">
        <v>1457</v>
      </c>
      <c r="D148" s="105" t="s">
        <v>851</v>
      </c>
      <c r="E148" s="105" t="s">
        <v>1451</v>
      </c>
      <c r="F148" s="105" t="s">
        <v>1453</v>
      </c>
      <c r="G148" s="105" t="s">
        <v>918</v>
      </c>
      <c r="H148" s="105" t="s">
        <v>945</v>
      </c>
      <c r="I148" s="105" t="s">
        <v>21</v>
      </c>
      <c r="J148" s="105" t="s">
        <v>21</v>
      </c>
      <c r="K148" s="105" t="s">
        <v>21</v>
      </c>
    </row>
    <row r="149" spans="1:11" customFormat="1" x14ac:dyDescent="0.2">
      <c r="A149" s="109" t="s">
        <v>1542</v>
      </c>
      <c r="B149" s="105" t="s">
        <v>209</v>
      </c>
      <c r="C149" s="105" t="s">
        <v>1457</v>
      </c>
      <c r="D149" s="105" t="s">
        <v>851</v>
      </c>
      <c r="E149" s="105" t="s">
        <v>1451</v>
      </c>
      <c r="F149" s="105" t="s">
        <v>1453</v>
      </c>
      <c r="G149" s="105" t="s">
        <v>918</v>
      </c>
      <c r="H149" s="105" t="s">
        <v>945</v>
      </c>
      <c r="I149" s="105" t="s">
        <v>21</v>
      </c>
      <c r="J149" s="105" t="s">
        <v>21</v>
      </c>
      <c r="K149" s="105" t="s">
        <v>21</v>
      </c>
    </row>
    <row r="150" spans="1:11" customFormat="1" x14ac:dyDescent="0.2">
      <c r="A150" s="109" t="s">
        <v>1455</v>
      </c>
      <c r="B150" s="105" t="s">
        <v>178</v>
      </c>
      <c r="C150" s="105" t="s">
        <v>1451</v>
      </c>
      <c r="D150" s="105" t="s">
        <v>856</v>
      </c>
      <c r="E150" s="105" t="s">
        <v>1451</v>
      </c>
      <c r="F150" s="105" t="s">
        <v>1453</v>
      </c>
      <c r="G150" s="105" t="s">
        <v>918</v>
      </c>
      <c r="H150" s="105" t="s">
        <v>945</v>
      </c>
      <c r="I150" s="105" t="s">
        <v>21</v>
      </c>
      <c r="J150" s="105" t="s">
        <v>21</v>
      </c>
      <c r="K150" s="105" t="s">
        <v>21</v>
      </c>
    </row>
    <row r="151" spans="1:11" customFormat="1" x14ac:dyDescent="0.2">
      <c r="A151" s="109" t="s">
        <v>1456</v>
      </c>
      <c r="B151" s="105" t="s">
        <v>176</v>
      </c>
      <c r="C151" s="105" t="s">
        <v>1451</v>
      </c>
      <c r="D151" s="105" t="s">
        <v>856</v>
      </c>
      <c r="E151" s="105" t="s">
        <v>1451</v>
      </c>
      <c r="F151" s="105" t="s">
        <v>1457</v>
      </c>
      <c r="G151" s="105" t="s">
        <v>918</v>
      </c>
      <c r="H151" s="105" t="s">
        <v>945</v>
      </c>
      <c r="I151" s="105" t="s">
        <v>21</v>
      </c>
      <c r="J151" s="105" t="s">
        <v>21</v>
      </c>
      <c r="K151" s="105" t="s">
        <v>21</v>
      </c>
    </row>
    <row r="152" spans="1:11" customFormat="1" x14ac:dyDescent="0.2">
      <c r="A152" s="109" t="s">
        <v>1458</v>
      </c>
      <c r="B152" s="105" t="s">
        <v>180</v>
      </c>
      <c r="C152" s="105" t="s">
        <v>1451</v>
      </c>
      <c r="D152" s="105" t="s">
        <v>851</v>
      </c>
      <c r="E152" s="105" t="s">
        <v>1451</v>
      </c>
      <c r="F152" s="105" t="s">
        <v>1453</v>
      </c>
      <c r="G152" s="105" t="s">
        <v>918</v>
      </c>
      <c r="H152" s="105" t="s">
        <v>945</v>
      </c>
      <c r="I152" s="105" t="s">
        <v>21</v>
      </c>
      <c r="J152" s="105" t="s">
        <v>21</v>
      </c>
      <c r="K152" s="105" t="s">
        <v>21</v>
      </c>
    </row>
    <row r="153" spans="1:11" customFormat="1" x14ac:dyDescent="0.2">
      <c r="A153" s="109" t="s">
        <v>1459</v>
      </c>
      <c r="B153" s="105" t="s">
        <v>105</v>
      </c>
      <c r="C153" s="105" t="s">
        <v>1451</v>
      </c>
      <c r="D153" s="105" t="s">
        <v>845</v>
      </c>
      <c r="E153" s="105" t="s">
        <v>1451</v>
      </c>
      <c r="F153" s="105" t="s">
        <v>1453</v>
      </c>
      <c r="G153" s="105" t="s">
        <v>918</v>
      </c>
      <c r="H153" s="105" t="s">
        <v>945</v>
      </c>
      <c r="I153" s="105" t="s">
        <v>21</v>
      </c>
      <c r="J153" s="105" t="s">
        <v>21</v>
      </c>
      <c r="K153" s="105" t="s">
        <v>21</v>
      </c>
    </row>
    <row r="154" spans="1:11" customFormat="1" x14ac:dyDescent="0.2">
      <c r="A154" s="109" t="s">
        <v>1460</v>
      </c>
      <c r="B154" s="105" t="s">
        <v>183</v>
      </c>
      <c r="C154" s="105" t="s">
        <v>1451</v>
      </c>
      <c r="D154" s="105" t="s">
        <v>851</v>
      </c>
      <c r="E154" s="105" t="s">
        <v>1451</v>
      </c>
      <c r="F154" s="105" t="s">
        <v>1453</v>
      </c>
      <c r="G154" s="105" t="s">
        <v>918</v>
      </c>
      <c r="H154" s="105" t="s">
        <v>945</v>
      </c>
      <c r="I154" s="105" t="s">
        <v>21</v>
      </c>
      <c r="J154" s="105" t="s">
        <v>21</v>
      </c>
      <c r="K154" s="105" t="s">
        <v>21</v>
      </c>
    </row>
    <row r="155" spans="1:11" customFormat="1" x14ac:dyDescent="0.2">
      <c r="A155" s="109" t="s">
        <v>1461</v>
      </c>
      <c r="B155" s="105" t="s">
        <v>176</v>
      </c>
      <c r="C155" s="105" t="s">
        <v>1451</v>
      </c>
      <c r="D155" s="105" t="s">
        <v>851</v>
      </c>
      <c r="E155" s="105" t="s">
        <v>1451</v>
      </c>
      <c r="F155" s="105" t="s">
        <v>1453</v>
      </c>
      <c r="G155" s="105" t="s">
        <v>918</v>
      </c>
      <c r="H155" s="105" t="s">
        <v>945</v>
      </c>
      <c r="I155" s="105" t="s">
        <v>21</v>
      </c>
      <c r="J155" s="105" t="s">
        <v>21</v>
      </c>
      <c r="K155" s="105" t="s">
        <v>21</v>
      </c>
    </row>
    <row r="156" spans="1:11" customFormat="1" x14ac:dyDescent="0.2">
      <c r="A156" s="109" t="s">
        <v>1462</v>
      </c>
      <c r="B156" s="105" t="s">
        <v>223</v>
      </c>
      <c r="C156" s="105" t="s">
        <v>1457</v>
      </c>
      <c r="D156" s="105" t="s">
        <v>1452</v>
      </c>
      <c r="E156" s="105" t="s">
        <v>1451</v>
      </c>
      <c r="F156" s="105" t="s">
        <v>1453</v>
      </c>
      <c r="G156" s="105" t="s">
        <v>918</v>
      </c>
      <c r="H156" s="105" t="s">
        <v>945</v>
      </c>
      <c r="I156" s="105" t="s">
        <v>21</v>
      </c>
      <c r="J156" s="105" t="s">
        <v>21</v>
      </c>
      <c r="K156" s="105" t="s">
        <v>21</v>
      </c>
    </row>
    <row r="157" spans="1:11" customFormat="1" x14ac:dyDescent="0.2">
      <c r="A157" s="109" t="s">
        <v>1463</v>
      </c>
      <c r="B157" s="105" t="s">
        <v>105</v>
      </c>
      <c r="C157" s="105" t="s">
        <v>1457</v>
      </c>
      <c r="D157" s="105" t="s">
        <v>851</v>
      </c>
      <c r="E157" s="105" t="s">
        <v>1451</v>
      </c>
      <c r="F157" s="105" t="s">
        <v>1453</v>
      </c>
      <c r="G157" s="105" t="s">
        <v>918</v>
      </c>
      <c r="H157" s="105" t="s">
        <v>945</v>
      </c>
      <c r="I157" s="105" t="s">
        <v>21</v>
      </c>
      <c r="J157" s="105" t="s">
        <v>21</v>
      </c>
      <c r="K157" s="105" t="s">
        <v>21</v>
      </c>
    </row>
    <row r="158" spans="1:11" customFormat="1" x14ac:dyDescent="0.2">
      <c r="A158" s="109" t="s">
        <v>1464</v>
      </c>
      <c r="B158" s="105" t="s">
        <v>178</v>
      </c>
      <c r="C158" s="105" t="s">
        <v>1457</v>
      </c>
      <c r="D158" s="105" t="s">
        <v>1452</v>
      </c>
      <c r="E158" s="105" t="s">
        <v>1451</v>
      </c>
      <c r="F158" s="105" t="s">
        <v>1453</v>
      </c>
      <c r="G158" s="105" t="s">
        <v>918</v>
      </c>
      <c r="H158" s="105" t="s">
        <v>945</v>
      </c>
      <c r="I158" s="105" t="s">
        <v>21</v>
      </c>
      <c r="J158" s="105" t="s">
        <v>21</v>
      </c>
      <c r="K158" s="105" t="s">
        <v>21</v>
      </c>
    </row>
    <row r="159" spans="1:11" customFormat="1" x14ac:dyDescent="0.2">
      <c r="A159" s="109" t="s">
        <v>1465</v>
      </c>
      <c r="B159" s="105" t="s">
        <v>178</v>
      </c>
      <c r="C159" s="105" t="s">
        <v>1451</v>
      </c>
      <c r="D159" s="105" t="s">
        <v>1452</v>
      </c>
      <c r="E159" s="105" t="s">
        <v>1451</v>
      </c>
      <c r="F159" s="105" t="s">
        <v>1453</v>
      </c>
      <c r="G159" s="105" t="s">
        <v>942</v>
      </c>
      <c r="H159" s="105" t="s">
        <v>945</v>
      </c>
      <c r="I159" s="105" t="s">
        <v>21</v>
      </c>
      <c r="J159" s="105" t="s">
        <v>21</v>
      </c>
      <c r="K159" s="105" t="s">
        <v>21</v>
      </c>
    </row>
    <row r="160" spans="1:11" customFormat="1" x14ac:dyDescent="0.2">
      <c r="A160" s="109" t="s">
        <v>1466</v>
      </c>
      <c r="B160" s="105" t="s">
        <v>112</v>
      </c>
      <c r="C160" s="105" t="s">
        <v>1451</v>
      </c>
      <c r="D160" s="105" t="s">
        <v>1452</v>
      </c>
      <c r="E160" s="105" t="s">
        <v>1451</v>
      </c>
      <c r="F160" s="105" t="s">
        <v>1453</v>
      </c>
      <c r="G160" s="105" t="s">
        <v>942</v>
      </c>
      <c r="H160" s="105" t="s">
        <v>945</v>
      </c>
      <c r="I160" s="105" t="s">
        <v>21</v>
      </c>
      <c r="J160" s="105" t="s">
        <v>21</v>
      </c>
      <c r="K160" s="105" t="s">
        <v>21</v>
      </c>
    </row>
    <row r="161" spans="1:11" customFormat="1" x14ac:dyDescent="0.2">
      <c r="A161" s="109" t="s">
        <v>1467</v>
      </c>
      <c r="B161" s="105" t="s">
        <v>72</v>
      </c>
      <c r="C161" s="105" t="s">
        <v>1451</v>
      </c>
      <c r="D161" s="105" t="s">
        <v>851</v>
      </c>
      <c r="E161" s="105" t="s">
        <v>1451</v>
      </c>
      <c r="F161" s="105" t="s">
        <v>1457</v>
      </c>
      <c r="G161" s="105" t="s">
        <v>942</v>
      </c>
      <c r="H161" s="105" t="s">
        <v>945</v>
      </c>
      <c r="I161" s="105" t="s">
        <v>21</v>
      </c>
      <c r="J161" s="105" t="s">
        <v>21</v>
      </c>
      <c r="K161" s="105" t="s">
        <v>21</v>
      </c>
    </row>
    <row r="162" spans="1:11" x14ac:dyDescent="0.2">
      <c r="A162" s="109" t="s">
        <v>1468</v>
      </c>
      <c r="B162" s="105" t="s">
        <v>103</v>
      </c>
      <c r="C162" s="105" t="s">
        <v>1451</v>
      </c>
      <c r="D162" s="105" t="s">
        <v>1452</v>
      </c>
      <c r="E162" s="105" t="s">
        <v>1451</v>
      </c>
      <c r="F162" s="105" t="s">
        <v>1453</v>
      </c>
      <c r="G162" s="105" t="s">
        <v>918</v>
      </c>
      <c r="H162" s="105" t="s">
        <v>945</v>
      </c>
      <c r="I162" s="105" t="s">
        <v>21</v>
      </c>
      <c r="J162" s="105" t="s">
        <v>21</v>
      </c>
      <c r="K162" s="105" t="s">
        <v>21</v>
      </c>
    </row>
    <row r="163" spans="1:11" x14ac:dyDescent="0.2">
      <c r="A163" s="109" t="s">
        <v>1469</v>
      </c>
      <c r="B163" s="105" t="s">
        <v>112</v>
      </c>
      <c r="C163" s="105" t="s">
        <v>1451</v>
      </c>
      <c r="D163" s="105" t="s">
        <v>851</v>
      </c>
      <c r="E163" s="105" t="s">
        <v>1451</v>
      </c>
      <c r="F163" s="105" t="s">
        <v>1457</v>
      </c>
      <c r="G163" s="105" t="s">
        <v>918</v>
      </c>
      <c r="H163" s="105" t="s">
        <v>945</v>
      </c>
      <c r="I163" s="105" t="s">
        <v>21</v>
      </c>
      <c r="J163" s="105" t="s">
        <v>21</v>
      </c>
      <c r="K163" s="105" t="s">
        <v>21</v>
      </c>
    </row>
    <row r="164" spans="1:11" x14ac:dyDescent="0.2">
      <c r="A164" s="109" t="s">
        <v>1470</v>
      </c>
      <c r="B164" s="105" t="s">
        <v>97</v>
      </c>
      <c r="C164" s="105" t="s">
        <v>1451</v>
      </c>
      <c r="D164" s="105" t="s">
        <v>851</v>
      </c>
      <c r="E164" s="105" t="s">
        <v>1451</v>
      </c>
      <c r="F164" s="105" t="s">
        <v>1457</v>
      </c>
      <c r="G164" s="105" t="s">
        <v>918</v>
      </c>
      <c r="H164" s="105" t="s">
        <v>945</v>
      </c>
      <c r="I164" s="105" t="s">
        <v>21</v>
      </c>
      <c r="J164" s="105" t="s">
        <v>21</v>
      </c>
      <c r="K164" s="105" t="s">
        <v>21</v>
      </c>
    </row>
    <row r="165" spans="1:11" x14ac:dyDescent="0.2">
      <c r="A165" s="109" t="s">
        <v>1471</v>
      </c>
      <c r="B165" s="105" t="s">
        <v>45</v>
      </c>
      <c r="C165" s="105" t="s">
        <v>1457</v>
      </c>
      <c r="D165" s="105" t="s">
        <v>851</v>
      </c>
      <c r="E165" s="105" t="s">
        <v>1451</v>
      </c>
      <c r="F165" s="105" t="s">
        <v>1457</v>
      </c>
      <c r="G165" s="105" t="s">
        <v>918</v>
      </c>
      <c r="H165" s="105" t="s">
        <v>945</v>
      </c>
      <c r="I165" s="105" t="s">
        <v>21</v>
      </c>
      <c r="J165" s="105" t="s">
        <v>21</v>
      </c>
      <c r="K165" s="105" t="s">
        <v>21</v>
      </c>
    </row>
    <row r="166" spans="1:11" x14ac:dyDescent="0.2">
      <c r="A166" s="109" t="s">
        <v>1472</v>
      </c>
      <c r="B166" s="105" t="s">
        <v>34</v>
      </c>
      <c r="C166" s="105" t="s">
        <v>1457</v>
      </c>
      <c r="D166" s="105" t="s">
        <v>1452</v>
      </c>
      <c r="E166" s="105" t="s">
        <v>1451</v>
      </c>
      <c r="F166" s="105" t="s">
        <v>1457</v>
      </c>
      <c r="G166" s="105" t="s">
        <v>918</v>
      </c>
      <c r="H166" s="105" t="s">
        <v>945</v>
      </c>
      <c r="I166" s="105" t="s">
        <v>21</v>
      </c>
      <c r="J166" s="105" t="s">
        <v>21</v>
      </c>
      <c r="K166" s="105" t="s">
        <v>21</v>
      </c>
    </row>
    <row r="167" spans="1:11" x14ac:dyDescent="0.2">
      <c r="A167" s="109" t="s">
        <v>1473</v>
      </c>
      <c r="B167" s="105" t="s">
        <v>27</v>
      </c>
      <c r="C167" s="105" t="s">
        <v>1457</v>
      </c>
      <c r="D167" s="105" t="s">
        <v>1452</v>
      </c>
      <c r="E167" s="105" t="s">
        <v>1451</v>
      </c>
      <c r="F167" s="105" t="s">
        <v>1453</v>
      </c>
      <c r="G167" s="105" t="s">
        <v>918</v>
      </c>
      <c r="H167" s="105" t="s">
        <v>945</v>
      </c>
      <c r="I167" s="105" t="s">
        <v>21</v>
      </c>
      <c r="J167" s="105" t="s">
        <v>21</v>
      </c>
      <c r="K167" s="105" t="s">
        <v>21</v>
      </c>
    </row>
    <row r="168" spans="1:11" x14ac:dyDescent="0.2">
      <c r="A168" s="109" t="s">
        <v>1474</v>
      </c>
      <c r="B168" s="105" t="s">
        <v>45</v>
      </c>
      <c r="C168" s="105" t="s">
        <v>1457</v>
      </c>
      <c r="D168" s="105" t="s">
        <v>851</v>
      </c>
      <c r="E168" s="105" t="s">
        <v>1451</v>
      </c>
      <c r="F168" s="105" t="s">
        <v>1453</v>
      </c>
      <c r="G168" s="105" t="s">
        <v>976</v>
      </c>
      <c r="H168" s="105" t="s">
        <v>945</v>
      </c>
      <c r="I168" s="105" t="s">
        <v>21</v>
      </c>
      <c r="J168" s="105" t="s">
        <v>21</v>
      </c>
      <c r="K168" s="105" t="s">
        <v>21</v>
      </c>
    </row>
    <row r="169" spans="1:11" x14ac:dyDescent="0.2">
      <c r="A169" s="109" t="s">
        <v>1475</v>
      </c>
      <c r="B169" s="105" t="s">
        <v>83</v>
      </c>
      <c r="C169" s="105" t="s">
        <v>1457</v>
      </c>
      <c r="D169" s="105" t="s">
        <v>856</v>
      </c>
      <c r="E169" s="105" t="s">
        <v>1451</v>
      </c>
      <c r="F169" s="105" t="s">
        <v>1476</v>
      </c>
      <c r="G169" s="105" t="s">
        <v>976</v>
      </c>
      <c r="H169" s="105" t="s">
        <v>945</v>
      </c>
      <c r="I169" s="105" t="s">
        <v>21</v>
      </c>
      <c r="J169" s="105" t="s">
        <v>21</v>
      </c>
      <c r="K169" s="105" t="s">
        <v>21</v>
      </c>
    </row>
    <row r="170" spans="1:11" x14ac:dyDescent="0.2">
      <c r="A170" s="109" t="s">
        <v>1477</v>
      </c>
      <c r="B170" s="105" t="s">
        <v>105</v>
      </c>
      <c r="C170" s="105" t="s">
        <v>1453</v>
      </c>
      <c r="D170" s="105" t="s">
        <v>1452</v>
      </c>
      <c r="E170" s="105" t="s">
        <v>1457</v>
      </c>
      <c r="F170" s="105" t="s">
        <v>1476</v>
      </c>
      <c r="G170" s="105" t="s">
        <v>943</v>
      </c>
      <c r="H170" s="105" t="s">
        <v>945</v>
      </c>
      <c r="I170" s="105" t="s">
        <v>21</v>
      </c>
      <c r="J170" s="105" t="s">
        <v>21</v>
      </c>
      <c r="K170" s="105" t="s">
        <v>21</v>
      </c>
    </row>
    <row r="171" spans="1:11" x14ac:dyDescent="0.2">
      <c r="A171" s="109" t="s">
        <v>1478</v>
      </c>
      <c r="B171" s="105" t="s">
        <v>94</v>
      </c>
      <c r="C171" s="105" t="s">
        <v>851</v>
      </c>
      <c r="D171" s="105" t="s">
        <v>1479</v>
      </c>
      <c r="E171" s="105" t="s">
        <v>1480</v>
      </c>
      <c r="F171" s="105" t="s">
        <v>845</v>
      </c>
      <c r="G171" s="105" t="s">
        <v>918</v>
      </c>
      <c r="H171" s="105" t="s">
        <v>945</v>
      </c>
      <c r="I171" s="105" t="s">
        <v>21</v>
      </c>
      <c r="J171" s="105" t="s">
        <v>21</v>
      </c>
      <c r="K171" s="105" t="s">
        <v>21</v>
      </c>
    </row>
    <row r="172" spans="1:11" x14ac:dyDescent="0.2">
      <c r="A172" s="109" t="s">
        <v>1481</v>
      </c>
      <c r="B172" s="105" t="s">
        <v>112</v>
      </c>
      <c r="C172" s="105" t="s">
        <v>851</v>
      </c>
      <c r="D172" s="105" t="s">
        <v>1479</v>
      </c>
      <c r="E172" s="105" t="s">
        <v>1480</v>
      </c>
      <c r="F172" s="105" t="s">
        <v>845</v>
      </c>
      <c r="G172" s="105" t="s">
        <v>1482</v>
      </c>
      <c r="H172" s="105" t="s">
        <v>945</v>
      </c>
      <c r="I172" s="105" t="s">
        <v>21</v>
      </c>
      <c r="J172" s="105" t="s">
        <v>21</v>
      </c>
      <c r="K172" s="105" t="s">
        <v>21</v>
      </c>
    </row>
    <row r="173" spans="1:11" x14ac:dyDescent="0.2">
      <c r="A173" s="109" t="s">
        <v>1483</v>
      </c>
      <c r="B173" s="105" t="s">
        <v>94</v>
      </c>
      <c r="C173" s="105" t="s">
        <v>851</v>
      </c>
      <c r="D173" s="105" t="s">
        <v>1479</v>
      </c>
      <c r="E173" s="105" t="s">
        <v>1480</v>
      </c>
      <c r="F173" s="105" t="s">
        <v>845</v>
      </c>
      <c r="G173" s="105" t="s">
        <v>918</v>
      </c>
      <c r="H173" s="105" t="s">
        <v>945</v>
      </c>
      <c r="I173" s="105" t="s">
        <v>21</v>
      </c>
      <c r="J173" s="105" t="s">
        <v>21</v>
      </c>
      <c r="K173" s="105" t="s">
        <v>21</v>
      </c>
    </row>
    <row r="174" spans="1:11" x14ac:dyDescent="0.2">
      <c r="A174" s="109" t="s">
        <v>1484</v>
      </c>
      <c r="B174" s="105" t="s">
        <v>108</v>
      </c>
      <c r="C174" s="105" t="s">
        <v>851</v>
      </c>
      <c r="D174" s="105" t="s">
        <v>1479</v>
      </c>
      <c r="E174" s="105" t="s">
        <v>1480</v>
      </c>
      <c r="F174" s="105" t="s">
        <v>845</v>
      </c>
      <c r="G174" s="105" t="s">
        <v>1476</v>
      </c>
      <c r="H174" s="105" t="s">
        <v>945</v>
      </c>
      <c r="I174" s="105" t="s">
        <v>21</v>
      </c>
      <c r="J174" s="105" t="s">
        <v>21</v>
      </c>
      <c r="K174" s="105" t="s">
        <v>21</v>
      </c>
    </row>
    <row r="175" spans="1:11" x14ac:dyDescent="0.2">
      <c r="A175" s="109" t="s">
        <v>1485</v>
      </c>
      <c r="B175" s="105" t="s">
        <v>185</v>
      </c>
      <c r="C175" s="105" t="s">
        <v>851</v>
      </c>
      <c r="D175" s="105" t="s">
        <v>856</v>
      </c>
      <c r="E175" s="105" t="s">
        <v>1480</v>
      </c>
      <c r="F175" s="105" t="s">
        <v>845</v>
      </c>
      <c r="G175" s="105" t="s">
        <v>918</v>
      </c>
      <c r="H175" s="105" t="s">
        <v>945</v>
      </c>
      <c r="I175" s="105" t="s">
        <v>21</v>
      </c>
      <c r="J175" s="105" t="s">
        <v>21</v>
      </c>
      <c r="K175" s="105" t="s">
        <v>21</v>
      </c>
    </row>
    <row r="176" spans="1:11" x14ac:dyDescent="0.2">
      <c r="A176" s="109" t="s">
        <v>1486</v>
      </c>
      <c r="B176" s="105" t="s">
        <v>112</v>
      </c>
      <c r="C176" s="105" t="s">
        <v>851</v>
      </c>
      <c r="D176" s="105" t="s">
        <v>1479</v>
      </c>
      <c r="E176" s="105" t="s">
        <v>1480</v>
      </c>
      <c r="F176" s="105" t="s">
        <v>845</v>
      </c>
      <c r="G176" s="105" t="s">
        <v>1482</v>
      </c>
      <c r="H176" s="105" t="s">
        <v>945</v>
      </c>
      <c r="I176" s="105" t="s">
        <v>21</v>
      </c>
      <c r="J176" s="105" t="s">
        <v>21</v>
      </c>
      <c r="K176" s="105" t="s">
        <v>21</v>
      </c>
    </row>
    <row r="177" spans="1:11" x14ac:dyDescent="0.2">
      <c r="A177" s="109" t="s">
        <v>1487</v>
      </c>
      <c r="B177" s="105" t="s">
        <v>105</v>
      </c>
      <c r="C177" s="105" t="s">
        <v>851</v>
      </c>
      <c r="D177" s="105" t="s">
        <v>861</v>
      </c>
      <c r="E177" s="105" t="s">
        <v>1480</v>
      </c>
      <c r="F177" s="105" t="s">
        <v>845</v>
      </c>
      <c r="G177" s="105" t="s">
        <v>950</v>
      </c>
      <c r="H177" s="105" t="s">
        <v>945</v>
      </c>
      <c r="I177" s="105" t="s">
        <v>21</v>
      </c>
      <c r="J177" s="105" t="s">
        <v>21</v>
      </c>
      <c r="K177" s="105" t="s">
        <v>21</v>
      </c>
    </row>
    <row r="178" spans="1:11" x14ac:dyDescent="0.2">
      <c r="A178" s="109" t="s">
        <v>1488</v>
      </c>
      <c r="B178" s="105" t="s">
        <v>185</v>
      </c>
      <c r="C178" s="105" t="s">
        <v>851</v>
      </c>
      <c r="D178" s="105" t="s">
        <v>1479</v>
      </c>
      <c r="E178" s="105" t="s">
        <v>1480</v>
      </c>
      <c r="F178" s="105" t="s">
        <v>845</v>
      </c>
      <c r="G178" s="105" t="s">
        <v>1476</v>
      </c>
      <c r="H178" s="105" t="s">
        <v>945</v>
      </c>
      <c r="I178" s="105" t="s">
        <v>21</v>
      </c>
      <c r="J178" s="105" t="s">
        <v>21</v>
      </c>
      <c r="K178" s="105" t="s">
        <v>21</v>
      </c>
    </row>
    <row r="179" spans="1:11" x14ac:dyDescent="0.2">
      <c r="A179" s="109" t="s">
        <v>1489</v>
      </c>
      <c r="B179" s="105" t="s">
        <v>83</v>
      </c>
      <c r="C179" s="105" t="s">
        <v>1480</v>
      </c>
      <c r="D179" s="105" t="s">
        <v>1490</v>
      </c>
      <c r="E179" s="105" t="s">
        <v>1480</v>
      </c>
      <c r="F179" s="105" t="s">
        <v>851</v>
      </c>
      <c r="G179" s="105" t="s">
        <v>1453</v>
      </c>
      <c r="H179" s="105" t="s">
        <v>945</v>
      </c>
      <c r="I179" s="105" t="s">
        <v>21</v>
      </c>
      <c r="J179" s="105" t="s">
        <v>21</v>
      </c>
      <c r="K179" s="105" t="s">
        <v>21</v>
      </c>
    </row>
    <row r="180" spans="1:11" x14ac:dyDescent="0.2">
      <c r="A180" s="109" t="s">
        <v>1491</v>
      </c>
      <c r="B180" s="105" t="s">
        <v>85</v>
      </c>
      <c r="C180" s="105" t="s">
        <v>1480</v>
      </c>
      <c r="D180" s="105" t="s">
        <v>1479</v>
      </c>
      <c r="E180" s="105" t="s">
        <v>1480</v>
      </c>
      <c r="F180" s="105" t="s">
        <v>851</v>
      </c>
      <c r="G180" s="105" t="s">
        <v>1453</v>
      </c>
      <c r="H180" s="105" t="s">
        <v>945</v>
      </c>
      <c r="I180" s="105" t="s">
        <v>21</v>
      </c>
      <c r="J180" s="105" t="s">
        <v>21</v>
      </c>
      <c r="K180" s="105" t="s">
        <v>21</v>
      </c>
    </row>
    <row r="181" spans="1:11" x14ac:dyDescent="0.2">
      <c r="A181" s="109" t="s">
        <v>1492</v>
      </c>
      <c r="B181" s="105" t="s">
        <v>85</v>
      </c>
      <c r="C181" s="105" t="s">
        <v>1480</v>
      </c>
      <c r="D181" s="105" t="s">
        <v>856</v>
      </c>
      <c r="E181" s="105" t="s">
        <v>1480</v>
      </c>
      <c r="F181" s="105" t="s">
        <v>851</v>
      </c>
      <c r="G181" s="105" t="s">
        <v>1453</v>
      </c>
      <c r="H181" s="105" t="s">
        <v>945</v>
      </c>
      <c r="I181" s="105" t="s">
        <v>21</v>
      </c>
      <c r="J181" s="105" t="s">
        <v>21</v>
      </c>
      <c r="K181" s="105" t="s">
        <v>21</v>
      </c>
    </row>
    <row r="182" spans="1:11" x14ac:dyDescent="0.2">
      <c r="A182" s="109" t="s">
        <v>1493</v>
      </c>
      <c r="B182" s="105" t="s">
        <v>23</v>
      </c>
      <c r="C182" s="105" t="s">
        <v>1480</v>
      </c>
      <c r="D182" s="105" t="s">
        <v>1490</v>
      </c>
      <c r="E182" s="105" t="s">
        <v>1480</v>
      </c>
      <c r="F182" s="105" t="s">
        <v>851</v>
      </c>
      <c r="G182" s="105" t="s">
        <v>1453</v>
      </c>
      <c r="H182" s="105" t="s">
        <v>945</v>
      </c>
      <c r="I182" s="105" t="s">
        <v>21</v>
      </c>
      <c r="J182" s="105" t="s">
        <v>21</v>
      </c>
      <c r="K182" s="105" t="s">
        <v>21</v>
      </c>
    </row>
    <row r="183" spans="1:11" x14ac:dyDescent="0.2">
      <c r="A183" s="109" t="s">
        <v>1494</v>
      </c>
      <c r="B183" s="105" t="s">
        <v>34</v>
      </c>
      <c r="C183" s="105" t="s">
        <v>1480</v>
      </c>
      <c r="D183" s="105" t="s">
        <v>1490</v>
      </c>
      <c r="E183" s="105" t="s">
        <v>1480</v>
      </c>
      <c r="F183" s="105" t="s">
        <v>851</v>
      </c>
      <c r="G183" s="105" t="s">
        <v>1453</v>
      </c>
      <c r="H183" s="105" t="s">
        <v>945</v>
      </c>
      <c r="I183" s="105" t="s">
        <v>21</v>
      </c>
      <c r="J183" s="105" t="s">
        <v>21</v>
      </c>
      <c r="K183" s="105" t="s">
        <v>21</v>
      </c>
    </row>
    <row r="184" spans="1:11" x14ac:dyDescent="0.2">
      <c r="A184" s="109" t="s">
        <v>1495</v>
      </c>
      <c r="B184" s="105" t="s">
        <v>30</v>
      </c>
      <c r="C184" s="105" t="s">
        <v>851</v>
      </c>
      <c r="D184" s="105" t="s">
        <v>1479</v>
      </c>
      <c r="E184" s="105" t="s">
        <v>1480</v>
      </c>
      <c r="F184" s="105" t="s">
        <v>851</v>
      </c>
      <c r="G184" s="105" t="s">
        <v>1453</v>
      </c>
      <c r="H184" s="105" t="s">
        <v>945</v>
      </c>
      <c r="I184" s="105" t="s">
        <v>21</v>
      </c>
      <c r="J184" s="105" t="s">
        <v>21</v>
      </c>
      <c r="K184" s="105" t="s">
        <v>21</v>
      </c>
    </row>
    <row r="185" spans="1:11" x14ac:dyDescent="0.2">
      <c r="A185" s="109" t="s">
        <v>1496</v>
      </c>
      <c r="B185" s="105" t="s">
        <v>34</v>
      </c>
      <c r="C185" s="105" t="s">
        <v>851</v>
      </c>
      <c r="D185" s="105" t="s">
        <v>856</v>
      </c>
      <c r="E185" s="105" t="s">
        <v>1480</v>
      </c>
      <c r="F185" s="105" t="s">
        <v>851</v>
      </c>
      <c r="G185" s="105" t="s">
        <v>1453</v>
      </c>
      <c r="H185" s="105" t="s">
        <v>945</v>
      </c>
      <c r="I185" s="105" t="s">
        <v>21</v>
      </c>
      <c r="J185" s="105" t="s">
        <v>21</v>
      </c>
      <c r="K185" s="105" t="s">
        <v>21</v>
      </c>
    </row>
    <row r="186" spans="1:11" x14ac:dyDescent="0.2">
      <c r="A186" s="109" t="s">
        <v>1497</v>
      </c>
      <c r="B186" s="105" t="s">
        <v>27</v>
      </c>
      <c r="C186" s="105" t="s">
        <v>851</v>
      </c>
      <c r="D186" s="105" t="s">
        <v>1490</v>
      </c>
      <c r="E186" s="105" t="s">
        <v>1480</v>
      </c>
      <c r="F186" s="105" t="s">
        <v>851</v>
      </c>
      <c r="G186" s="105" t="s">
        <v>1453</v>
      </c>
      <c r="H186" s="105" t="s">
        <v>945</v>
      </c>
      <c r="I186" s="105" t="s">
        <v>21</v>
      </c>
      <c r="J186" s="105" t="s">
        <v>21</v>
      </c>
      <c r="K186" s="105" t="s">
        <v>21</v>
      </c>
    </row>
    <row r="187" spans="1:11" x14ac:dyDescent="0.2">
      <c r="A187" s="109" t="s">
        <v>1498</v>
      </c>
      <c r="B187" s="105" t="s">
        <v>97</v>
      </c>
      <c r="C187" s="105" t="s">
        <v>851</v>
      </c>
      <c r="D187" s="105" t="s">
        <v>1479</v>
      </c>
      <c r="E187" s="105" t="s">
        <v>1480</v>
      </c>
      <c r="F187" s="105" t="s">
        <v>851</v>
      </c>
      <c r="G187" s="105" t="s">
        <v>1453</v>
      </c>
      <c r="H187" s="105" t="s">
        <v>945</v>
      </c>
      <c r="I187" s="105" t="s">
        <v>21</v>
      </c>
      <c r="J187" s="105" t="s">
        <v>21</v>
      </c>
      <c r="K187" s="105" t="s">
        <v>21</v>
      </c>
    </row>
    <row r="188" spans="1:11" x14ac:dyDescent="0.2">
      <c r="A188" s="109" t="s">
        <v>1499</v>
      </c>
      <c r="B188" s="105" t="s">
        <v>45</v>
      </c>
      <c r="C188" s="105" t="s">
        <v>851</v>
      </c>
      <c r="D188" s="105" t="s">
        <v>856</v>
      </c>
      <c r="E188" s="105" t="s">
        <v>1480</v>
      </c>
      <c r="F188" s="105" t="s">
        <v>851</v>
      </c>
      <c r="G188" s="105" t="s">
        <v>1476</v>
      </c>
      <c r="H188" s="105" t="s">
        <v>945</v>
      </c>
      <c r="I188" s="105" t="s">
        <v>21</v>
      </c>
      <c r="J188" s="105" t="s">
        <v>21</v>
      </c>
      <c r="K188" s="105" t="s">
        <v>21</v>
      </c>
    </row>
    <row r="189" spans="1:11" x14ac:dyDescent="0.2">
      <c r="A189" s="109" t="s">
        <v>1500</v>
      </c>
      <c r="B189" s="105" t="s">
        <v>72</v>
      </c>
      <c r="C189" s="105" t="s">
        <v>851</v>
      </c>
      <c r="D189" s="105" t="s">
        <v>1479</v>
      </c>
      <c r="E189" s="105" t="s">
        <v>1480</v>
      </c>
      <c r="F189" s="105" t="s">
        <v>851</v>
      </c>
      <c r="G189" s="105" t="s">
        <v>1476</v>
      </c>
      <c r="H189" s="105" t="s">
        <v>945</v>
      </c>
      <c r="I189" s="105" t="s">
        <v>21</v>
      </c>
      <c r="J189" s="105" t="s">
        <v>21</v>
      </c>
      <c r="K189" s="105" t="s">
        <v>21</v>
      </c>
    </row>
    <row r="190" spans="1:11" x14ac:dyDescent="0.2">
      <c r="A190" s="109" t="s">
        <v>1501</v>
      </c>
      <c r="B190" s="105" t="s">
        <v>1502</v>
      </c>
      <c r="C190" s="105" t="s">
        <v>851</v>
      </c>
      <c r="D190" s="105" t="s">
        <v>32</v>
      </c>
      <c r="E190" s="105" t="s">
        <v>861</v>
      </c>
      <c r="F190" s="105" t="s">
        <v>1451</v>
      </c>
      <c r="G190" s="105" t="s">
        <v>918</v>
      </c>
      <c r="H190" s="105" t="s">
        <v>945</v>
      </c>
      <c r="I190" s="105" t="s">
        <v>21</v>
      </c>
      <c r="J190" s="105" t="s">
        <v>21</v>
      </c>
      <c r="K190" s="105" t="s">
        <v>21</v>
      </c>
    </row>
    <row r="191" spans="1:11" x14ac:dyDescent="0.2">
      <c r="A191" s="109" t="s">
        <v>1503</v>
      </c>
      <c r="B191" s="105" t="s">
        <v>100</v>
      </c>
      <c r="C191" s="105" t="s">
        <v>851</v>
      </c>
      <c r="D191" s="105" t="s">
        <v>856</v>
      </c>
      <c r="E191" s="105" t="s">
        <v>1480</v>
      </c>
      <c r="F191" s="105" t="s">
        <v>845</v>
      </c>
      <c r="G191" s="105" t="s">
        <v>1476</v>
      </c>
      <c r="H191" s="105" t="s">
        <v>945</v>
      </c>
      <c r="I191" s="105" t="s">
        <v>21</v>
      </c>
      <c r="J191" s="105" t="s">
        <v>21</v>
      </c>
      <c r="K191" s="105" t="s">
        <v>21</v>
      </c>
    </row>
    <row r="192" spans="1:11" x14ac:dyDescent="0.2">
      <c r="A192" s="109" t="s">
        <v>1504</v>
      </c>
      <c r="B192" s="105" t="s">
        <v>79</v>
      </c>
      <c r="C192" s="105" t="s">
        <v>851</v>
      </c>
      <c r="D192" s="105" t="s">
        <v>856</v>
      </c>
      <c r="E192" s="105" t="s">
        <v>1480</v>
      </c>
      <c r="F192" s="105" t="s">
        <v>845</v>
      </c>
      <c r="G192" s="105" t="s">
        <v>1453</v>
      </c>
      <c r="H192" s="105" t="s">
        <v>945</v>
      </c>
      <c r="I192" s="105" t="s">
        <v>21</v>
      </c>
      <c r="J192" s="105" t="s">
        <v>21</v>
      </c>
      <c r="K192" s="105" t="s">
        <v>21</v>
      </c>
    </row>
    <row r="193" spans="1:11" x14ac:dyDescent="0.2">
      <c r="A193" s="109" t="s">
        <v>1505</v>
      </c>
      <c r="B193" s="105" t="s">
        <v>81</v>
      </c>
      <c r="C193" s="105" t="s">
        <v>851</v>
      </c>
      <c r="D193" s="105" t="s">
        <v>856</v>
      </c>
      <c r="E193" s="105" t="s">
        <v>1480</v>
      </c>
      <c r="F193" s="105" t="s">
        <v>845</v>
      </c>
      <c r="G193" s="105" t="s">
        <v>1476</v>
      </c>
      <c r="H193" s="105" t="s">
        <v>945</v>
      </c>
      <c r="I193" s="105" t="s">
        <v>21</v>
      </c>
      <c r="J193" s="105" t="s">
        <v>21</v>
      </c>
      <c r="K193" s="105" t="s">
        <v>21</v>
      </c>
    </row>
    <row r="194" spans="1:11" x14ac:dyDescent="0.2">
      <c r="A194" s="109" t="s">
        <v>1506</v>
      </c>
      <c r="B194" s="105" t="s">
        <v>94</v>
      </c>
      <c r="C194" s="105" t="s">
        <v>851</v>
      </c>
      <c r="D194" s="105" t="s">
        <v>856</v>
      </c>
      <c r="E194" s="105" t="s">
        <v>1480</v>
      </c>
      <c r="F194" s="105" t="s">
        <v>845</v>
      </c>
      <c r="G194" s="105" t="s">
        <v>1476</v>
      </c>
      <c r="H194" s="105" t="s">
        <v>945</v>
      </c>
      <c r="I194" s="105" t="s">
        <v>21</v>
      </c>
      <c r="J194" s="105" t="s">
        <v>21</v>
      </c>
      <c r="K194" s="105" t="s">
        <v>21</v>
      </c>
    </row>
    <row r="195" spans="1:11" x14ac:dyDescent="0.2">
      <c r="A195" s="109" t="s">
        <v>1507</v>
      </c>
      <c r="B195" s="105" t="s">
        <v>112</v>
      </c>
      <c r="C195" s="105" t="s">
        <v>851</v>
      </c>
      <c r="D195" s="105" t="s">
        <v>856</v>
      </c>
      <c r="E195" s="105" t="s">
        <v>1480</v>
      </c>
      <c r="F195" s="105" t="s">
        <v>845</v>
      </c>
      <c r="G195" s="105" t="s">
        <v>950</v>
      </c>
      <c r="H195" s="105" t="s">
        <v>945</v>
      </c>
      <c r="I195" s="105" t="s">
        <v>21</v>
      </c>
      <c r="J195" s="105" t="s">
        <v>21</v>
      </c>
      <c r="K195" s="105" t="s">
        <v>21</v>
      </c>
    </row>
    <row r="196" spans="1:11" x14ac:dyDescent="0.2">
      <c r="A196" s="109" t="s">
        <v>1508</v>
      </c>
      <c r="B196" s="105" t="s">
        <v>112</v>
      </c>
      <c r="C196" s="105" t="s">
        <v>851</v>
      </c>
      <c r="D196" s="105" t="s">
        <v>856</v>
      </c>
      <c r="E196" s="105" t="s">
        <v>1480</v>
      </c>
      <c r="F196" s="105" t="s">
        <v>845</v>
      </c>
      <c r="G196" s="105" t="s">
        <v>1476</v>
      </c>
      <c r="H196" s="105" t="s">
        <v>945</v>
      </c>
      <c r="I196" s="105" t="s">
        <v>21</v>
      </c>
      <c r="J196" s="105" t="s">
        <v>21</v>
      </c>
      <c r="K196" s="105" t="s">
        <v>21</v>
      </c>
    </row>
    <row r="197" spans="1:11" x14ac:dyDescent="0.2">
      <c r="A197" s="109" t="s">
        <v>1509</v>
      </c>
      <c r="B197" s="105" t="s">
        <v>79</v>
      </c>
      <c r="C197" s="105" t="s">
        <v>851</v>
      </c>
      <c r="D197" s="105" t="s">
        <v>856</v>
      </c>
      <c r="E197" s="105" t="s">
        <v>1480</v>
      </c>
      <c r="F197" s="105" t="s">
        <v>845</v>
      </c>
      <c r="G197" s="105" t="s">
        <v>1476</v>
      </c>
      <c r="H197" s="105" t="s">
        <v>945</v>
      </c>
      <c r="I197" s="105" t="s">
        <v>21</v>
      </c>
      <c r="J197" s="105" t="s">
        <v>21</v>
      </c>
      <c r="K197" s="105" t="s">
        <v>21</v>
      </c>
    </row>
    <row r="198" spans="1:11" x14ac:dyDescent="0.2">
      <c r="A198" s="109" t="s">
        <v>1510</v>
      </c>
      <c r="B198" s="105" t="s">
        <v>72</v>
      </c>
      <c r="C198" s="105" t="s">
        <v>851</v>
      </c>
      <c r="D198" s="105" t="s">
        <v>856</v>
      </c>
      <c r="E198" s="105" t="s">
        <v>1480</v>
      </c>
      <c r="F198" s="105" t="s">
        <v>845</v>
      </c>
      <c r="G198" s="105" t="s">
        <v>1476</v>
      </c>
      <c r="H198" s="105" t="s">
        <v>945</v>
      </c>
      <c r="I198" s="105" t="s">
        <v>21</v>
      </c>
      <c r="J198" s="105" t="s">
        <v>21</v>
      </c>
      <c r="K198" s="105" t="s">
        <v>21</v>
      </c>
    </row>
    <row r="199" spans="1:11" x14ac:dyDescent="0.2">
      <c r="A199" s="109" t="s">
        <v>1511</v>
      </c>
      <c r="B199" s="105" t="s">
        <v>110</v>
      </c>
      <c r="C199" s="105" t="s">
        <v>851</v>
      </c>
      <c r="D199" s="105" t="s">
        <v>1490</v>
      </c>
      <c r="E199" s="105" t="s">
        <v>1480</v>
      </c>
      <c r="F199" s="105" t="s">
        <v>845</v>
      </c>
      <c r="G199" s="105" t="s">
        <v>1453</v>
      </c>
      <c r="H199" s="105" t="s">
        <v>945</v>
      </c>
      <c r="I199" s="105" t="s">
        <v>21</v>
      </c>
      <c r="J199" s="105" t="s">
        <v>21</v>
      </c>
      <c r="K199" s="105" t="s">
        <v>21</v>
      </c>
    </row>
    <row r="200" spans="1:11" x14ac:dyDescent="0.2">
      <c r="A200" s="109" t="s">
        <v>1512</v>
      </c>
      <c r="B200" s="105" t="s">
        <v>112</v>
      </c>
      <c r="C200" s="105" t="s">
        <v>845</v>
      </c>
      <c r="D200" s="105" t="s">
        <v>1479</v>
      </c>
      <c r="E200" s="105" t="s">
        <v>851</v>
      </c>
      <c r="F200" s="105" t="s">
        <v>1453</v>
      </c>
      <c r="G200" s="105" t="s">
        <v>1476</v>
      </c>
      <c r="H200" s="105" t="s">
        <v>945</v>
      </c>
      <c r="I200" s="105" t="s">
        <v>21</v>
      </c>
      <c r="J200" s="105" t="s">
        <v>21</v>
      </c>
      <c r="K200" s="105" t="s">
        <v>21</v>
      </c>
    </row>
    <row r="201" spans="1:11" x14ac:dyDescent="0.2">
      <c r="A201" s="109" t="s">
        <v>1513</v>
      </c>
      <c r="B201" s="105" t="s">
        <v>108</v>
      </c>
      <c r="C201" s="105" t="s">
        <v>851</v>
      </c>
      <c r="D201" s="105" t="s">
        <v>1479</v>
      </c>
      <c r="E201" s="105" t="s">
        <v>1480</v>
      </c>
      <c r="F201" s="105" t="s">
        <v>845</v>
      </c>
      <c r="G201" s="105" t="s">
        <v>1476</v>
      </c>
      <c r="H201" s="105" t="s">
        <v>945</v>
      </c>
      <c r="I201" s="105" t="s">
        <v>21</v>
      </c>
      <c r="J201" s="105" t="s">
        <v>21</v>
      </c>
      <c r="K201" s="105" t="s">
        <v>21</v>
      </c>
    </row>
    <row r="202" spans="1:11" x14ac:dyDescent="0.2">
      <c r="A202" s="109" t="s">
        <v>1514</v>
      </c>
      <c r="B202" s="105" t="s">
        <v>81</v>
      </c>
      <c r="C202" s="105" t="s">
        <v>851</v>
      </c>
      <c r="D202" s="105" t="s">
        <v>856</v>
      </c>
      <c r="E202" s="105" t="s">
        <v>1480</v>
      </c>
      <c r="F202" s="105" t="s">
        <v>845</v>
      </c>
      <c r="G202" s="105" t="s">
        <v>1453</v>
      </c>
      <c r="H202" s="105" t="s">
        <v>945</v>
      </c>
      <c r="I202" s="105" t="s">
        <v>21</v>
      </c>
      <c r="J202" s="105" t="s">
        <v>21</v>
      </c>
      <c r="K202" s="105" t="s">
        <v>21</v>
      </c>
    </row>
    <row r="203" spans="1:11" x14ac:dyDescent="0.2">
      <c r="A203" s="109" t="s">
        <v>1515</v>
      </c>
      <c r="B203" s="105" t="s">
        <v>79</v>
      </c>
      <c r="C203" s="105" t="s">
        <v>851</v>
      </c>
      <c r="D203" s="105" t="s">
        <v>1479</v>
      </c>
      <c r="E203" s="105" t="s">
        <v>1480</v>
      </c>
      <c r="F203" s="105" t="s">
        <v>845</v>
      </c>
      <c r="G203" s="105" t="s">
        <v>1476</v>
      </c>
      <c r="H203" s="105" t="s">
        <v>945</v>
      </c>
      <c r="I203" s="105" t="s">
        <v>21</v>
      </c>
      <c r="J203" s="105" t="s">
        <v>21</v>
      </c>
      <c r="K203" s="105" t="s">
        <v>21</v>
      </c>
    </row>
    <row r="204" spans="1:11" x14ac:dyDescent="0.2">
      <c r="A204" s="109" t="s">
        <v>1516</v>
      </c>
      <c r="B204" s="105" t="s">
        <v>81</v>
      </c>
      <c r="C204" s="105" t="s">
        <v>851</v>
      </c>
      <c r="D204" s="105" t="s">
        <v>856</v>
      </c>
      <c r="E204" s="105" t="s">
        <v>1480</v>
      </c>
      <c r="F204" s="105" t="s">
        <v>845</v>
      </c>
      <c r="G204" s="105" t="s">
        <v>1453</v>
      </c>
      <c r="H204" s="105" t="s">
        <v>945</v>
      </c>
      <c r="I204" s="105" t="s">
        <v>21</v>
      </c>
      <c r="J204" s="105" t="s">
        <v>21</v>
      </c>
      <c r="K204" s="105" t="s">
        <v>21</v>
      </c>
    </row>
    <row r="205" spans="1:11" x14ac:dyDescent="0.2">
      <c r="A205" s="109" t="s">
        <v>1517</v>
      </c>
      <c r="B205" s="105" t="s">
        <v>79</v>
      </c>
      <c r="C205" s="105" t="s">
        <v>851</v>
      </c>
      <c r="D205" s="105" t="s">
        <v>856</v>
      </c>
      <c r="E205" s="105" t="s">
        <v>1480</v>
      </c>
      <c r="F205" s="105" t="s">
        <v>845</v>
      </c>
      <c r="G205" s="105" t="s">
        <v>1476</v>
      </c>
      <c r="H205" s="105" t="s">
        <v>945</v>
      </c>
      <c r="I205" s="105" t="s">
        <v>21</v>
      </c>
      <c r="J205" s="105" t="s">
        <v>21</v>
      </c>
      <c r="K205" s="105" t="s">
        <v>21</v>
      </c>
    </row>
    <row r="206" spans="1:11" x14ac:dyDescent="0.2">
      <c r="A206" s="109" t="s">
        <v>1518</v>
      </c>
      <c r="B206" s="105" t="s">
        <v>74</v>
      </c>
      <c r="C206" s="105" t="s">
        <v>851</v>
      </c>
      <c r="D206" s="105" t="s">
        <v>1490</v>
      </c>
      <c r="E206" s="105" t="s">
        <v>1480</v>
      </c>
      <c r="F206" s="105" t="s">
        <v>845</v>
      </c>
      <c r="G206" s="105" t="s">
        <v>1476</v>
      </c>
      <c r="H206" s="105" t="s">
        <v>945</v>
      </c>
      <c r="I206" s="105" t="s">
        <v>21</v>
      </c>
      <c r="J206" s="105" t="s">
        <v>21</v>
      </c>
      <c r="K206" s="105" t="s">
        <v>21</v>
      </c>
    </row>
    <row r="207" spans="1:11" x14ac:dyDescent="0.2">
      <c r="A207" s="109" t="s">
        <v>1519</v>
      </c>
      <c r="B207" s="105" t="s">
        <v>108</v>
      </c>
      <c r="C207" s="105" t="s">
        <v>851</v>
      </c>
      <c r="D207" s="105" t="s">
        <v>856</v>
      </c>
      <c r="E207" s="105" t="s">
        <v>1480</v>
      </c>
      <c r="F207" s="105" t="s">
        <v>845</v>
      </c>
      <c r="G207" s="105" t="s">
        <v>950</v>
      </c>
      <c r="H207" s="105" t="s">
        <v>945</v>
      </c>
      <c r="I207" s="105" t="s">
        <v>21</v>
      </c>
      <c r="J207" s="105" t="s">
        <v>21</v>
      </c>
      <c r="K207" s="105" t="s">
        <v>21</v>
      </c>
    </row>
    <row r="208" spans="1:11" x14ac:dyDescent="0.2">
      <c r="A208" s="109" t="s">
        <v>1520</v>
      </c>
      <c r="B208" s="105" t="s">
        <v>81</v>
      </c>
      <c r="C208" s="105" t="s">
        <v>851</v>
      </c>
      <c r="D208" s="105" t="s">
        <v>856</v>
      </c>
      <c r="E208" s="105" t="s">
        <v>1480</v>
      </c>
      <c r="F208" s="105" t="s">
        <v>845</v>
      </c>
      <c r="G208" s="105" t="s">
        <v>1482</v>
      </c>
      <c r="H208" s="105" t="s">
        <v>945</v>
      </c>
      <c r="I208" s="105" t="s">
        <v>21</v>
      </c>
      <c r="J208" s="105" t="s">
        <v>21</v>
      </c>
      <c r="K208" s="105" t="s">
        <v>21</v>
      </c>
    </row>
    <row r="209" spans="1:11" x14ac:dyDescent="0.2">
      <c r="A209" s="109" t="s">
        <v>1521</v>
      </c>
      <c r="B209" s="105" t="s">
        <v>85</v>
      </c>
      <c r="C209" s="105" t="s">
        <v>851</v>
      </c>
      <c r="D209" s="105" t="s">
        <v>1479</v>
      </c>
      <c r="E209" s="105" t="s">
        <v>1480</v>
      </c>
      <c r="F209" s="105" t="s">
        <v>845</v>
      </c>
      <c r="G209" s="105" t="s">
        <v>1482</v>
      </c>
      <c r="H209" s="105" t="s">
        <v>945</v>
      </c>
      <c r="I209" s="105" t="s">
        <v>21</v>
      </c>
      <c r="J209" s="105" t="s">
        <v>21</v>
      </c>
      <c r="K209" s="105" t="s">
        <v>21</v>
      </c>
    </row>
    <row r="210" spans="1:11" x14ac:dyDescent="0.2">
      <c r="A210" s="109" t="s">
        <v>1522</v>
      </c>
      <c r="B210" s="105" t="s">
        <v>100</v>
      </c>
      <c r="C210" s="105" t="s">
        <v>845</v>
      </c>
      <c r="D210" s="105" t="s">
        <v>861</v>
      </c>
      <c r="E210" s="105" t="s">
        <v>851</v>
      </c>
      <c r="F210" s="105" t="s">
        <v>1452</v>
      </c>
      <c r="G210" s="105" t="s">
        <v>1482</v>
      </c>
      <c r="H210" s="105" t="s">
        <v>945</v>
      </c>
      <c r="I210" s="105" t="s">
        <v>21</v>
      </c>
      <c r="J210" s="105" t="s">
        <v>21</v>
      </c>
      <c r="K210" s="105" t="s">
        <v>21</v>
      </c>
    </row>
    <row r="211" spans="1:11" x14ac:dyDescent="0.2">
      <c r="A211" s="109" t="s">
        <v>1523</v>
      </c>
      <c r="B211" s="105" t="s">
        <v>108</v>
      </c>
      <c r="C211" s="105" t="s">
        <v>845</v>
      </c>
      <c r="D211" s="105" t="s">
        <v>1479</v>
      </c>
      <c r="E211" s="105" t="s">
        <v>851</v>
      </c>
      <c r="F211" s="105" t="s">
        <v>1451</v>
      </c>
      <c r="G211" s="105" t="s">
        <v>1482</v>
      </c>
      <c r="H211" s="105" t="s">
        <v>945</v>
      </c>
      <c r="I211" s="105" t="s">
        <v>21</v>
      </c>
      <c r="J211" s="105" t="s">
        <v>21</v>
      </c>
      <c r="K211" s="105" t="s">
        <v>21</v>
      </c>
    </row>
    <row r="212" spans="1:11" x14ac:dyDescent="0.2">
      <c r="A212" s="109" t="s">
        <v>1524</v>
      </c>
      <c r="B212" s="105" t="s">
        <v>110</v>
      </c>
      <c r="C212" s="105" t="s">
        <v>851</v>
      </c>
      <c r="D212" s="105" t="s">
        <v>1479</v>
      </c>
      <c r="E212" s="105" t="s">
        <v>1480</v>
      </c>
      <c r="F212" s="105" t="s">
        <v>845</v>
      </c>
      <c r="G212" s="105" t="s">
        <v>1482</v>
      </c>
      <c r="H212" s="105" t="s">
        <v>945</v>
      </c>
      <c r="I212" s="105" t="s">
        <v>21</v>
      </c>
      <c r="J212" s="105" t="s">
        <v>21</v>
      </c>
      <c r="K212" s="105" t="s">
        <v>21</v>
      </c>
    </row>
    <row r="213" spans="1:11" x14ac:dyDescent="0.2">
      <c r="A213" s="109" t="s">
        <v>1525</v>
      </c>
      <c r="B213" s="105" t="s">
        <v>94</v>
      </c>
      <c r="C213" s="105" t="s">
        <v>851</v>
      </c>
      <c r="D213" s="105" t="s">
        <v>1479</v>
      </c>
      <c r="E213" s="105" t="s">
        <v>1480</v>
      </c>
      <c r="F213" s="105" t="s">
        <v>845</v>
      </c>
      <c r="G213" s="105" t="s">
        <v>1482</v>
      </c>
      <c r="H213" s="105" t="s">
        <v>945</v>
      </c>
      <c r="I213" s="105" t="s">
        <v>21</v>
      </c>
      <c r="J213" s="105" t="s">
        <v>21</v>
      </c>
      <c r="K213" s="105" t="s">
        <v>21</v>
      </c>
    </row>
    <row r="214" spans="1:11" x14ac:dyDescent="0.2">
      <c r="A214" s="109" t="s">
        <v>1526</v>
      </c>
      <c r="B214" s="105" t="s">
        <v>112</v>
      </c>
      <c r="C214" s="105" t="s">
        <v>851</v>
      </c>
      <c r="D214" s="105" t="s">
        <v>1479</v>
      </c>
      <c r="E214" s="105" t="s">
        <v>1480</v>
      </c>
      <c r="F214" s="105" t="s">
        <v>845</v>
      </c>
      <c r="G214" s="105" t="s">
        <v>918</v>
      </c>
      <c r="H214" s="105" t="s">
        <v>945</v>
      </c>
      <c r="I214" s="105" t="s">
        <v>21</v>
      </c>
      <c r="J214" s="105" t="s">
        <v>21</v>
      </c>
      <c r="K214" s="105" t="s">
        <v>21</v>
      </c>
    </row>
    <row r="215" spans="1:11" x14ac:dyDescent="0.2">
      <c r="A215" s="109" t="s">
        <v>1527</v>
      </c>
      <c r="B215" s="105" t="s">
        <v>176</v>
      </c>
      <c r="C215" s="105" t="s">
        <v>851</v>
      </c>
      <c r="D215" s="105" t="s">
        <v>1490</v>
      </c>
      <c r="E215" s="105" t="s">
        <v>851</v>
      </c>
      <c r="F215" s="105" t="s">
        <v>1452</v>
      </c>
      <c r="G215" s="105" t="s">
        <v>1482</v>
      </c>
      <c r="H215" s="105" t="s">
        <v>945</v>
      </c>
      <c r="I215" s="105" t="s">
        <v>21</v>
      </c>
      <c r="J215" s="105" t="s">
        <v>21</v>
      </c>
      <c r="K215" s="105" t="s">
        <v>21</v>
      </c>
    </row>
    <row r="216" spans="1:11" x14ac:dyDescent="0.2">
      <c r="A216" s="109" t="s">
        <v>1528</v>
      </c>
      <c r="B216" s="105" t="s">
        <v>185</v>
      </c>
      <c r="C216" s="105" t="s">
        <v>851</v>
      </c>
      <c r="D216" s="105" t="s">
        <v>861</v>
      </c>
      <c r="E216" s="105" t="s">
        <v>851</v>
      </c>
      <c r="F216" s="105" t="s">
        <v>1452</v>
      </c>
      <c r="G216" s="105" t="s">
        <v>942</v>
      </c>
      <c r="H216" s="105" t="s">
        <v>945</v>
      </c>
      <c r="I216" s="105" t="s">
        <v>21</v>
      </c>
      <c r="J216" s="105" t="s">
        <v>21</v>
      </c>
      <c r="K216" s="105" t="s">
        <v>21</v>
      </c>
    </row>
    <row r="217" spans="1:11" x14ac:dyDescent="0.2">
      <c r="A217" s="109" t="s">
        <v>1529</v>
      </c>
      <c r="B217" s="105" t="s">
        <v>108</v>
      </c>
      <c r="C217" s="105" t="s">
        <v>851</v>
      </c>
      <c r="D217" s="105" t="s">
        <v>1479</v>
      </c>
      <c r="E217" s="105" t="s">
        <v>851</v>
      </c>
      <c r="F217" s="105" t="s">
        <v>1452</v>
      </c>
      <c r="G217" s="105" t="s">
        <v>942</v>
      </c>
      <c r="H217" s="105" t="s">
        <v>945</v>
      </c>
      <c r="I217" s="105" t="s">
        <v>21</v>
      </c>
      <c r="J217" s="105" t="s">
        <v>21</v>
      </c>
      <c r="K217" s="105" t="s">
        <v>21</v>
      </c>
    </row>
    <row r="218" spans="1:11" x14ac:dyDescent="0.2">
      <c r="A218" s="109" t="s">
        <v>1530</v>
      </c>
      <c r="B218" s="105" t="s">
        <v>105</v>
      </c>
      <c r="C218" s="105" t="s">
        <v>851</v>
      </c>
      <c r="D218" s="105" t="s">
        <v>861</v>
      </c>
      <c r="E218" s="105" t="s">
        <v>851</v>
      </c>
      <c r="F218" s="105" t="s">
        <v>1452</v>
      </c>
      <c r="G218" s="105" t="s">
        <v>942</v>
      </c>
      <c r="H218" s="105" t="s">
        <v>945</v>
      </c>
      <c r="I218" s="105" t="s">
        <v>21</v>
      </c>
      <c r="J218" s="105" t="s">
        <v>21</v>
      </c>
      <c r="K218" s="105" t="s">
        <v>21</v>
      </c>
    </row>
    <row r="219" spans="1:11" x14ac:dyDescent="0.2">
      <c r="A219" s="109" t="s">
        <v>1531</v>
      </c>
      <c r="B219" s="105" t="s">
        <v>180</v>
      </c>
      <c r="C219" s="105" t="s">
        <v>851</v>
      </c>
      <c r="D219" s="105" t="s">
        <v>861</v>
      </c>
      <c r="E219" s="105" t="s">
        <v>851</v>
      </c>
      <c r="F219" s="105" t="s">
        <v>1452</v>
      </c>
      <c r="G219" s="105" t="s">
        <v>1482</v>
      </c>
      <c r="H219" s="105" t="s">
        <v>945</v>
      </c>
      <c r="I219" s="105" t="s">
        <v>21</v>
      </c>
      <c r="J219" s="105" t="s">
        <v>21</v>
      </c>
      <c r="K219" s="105" t="s">
        <v>21</v>
      </c>
    </row>
    <row r="220" spans="1:11" x14ac:dyDescent="0.2">
      <c r="A220" s="109" t="s">
        <v>1532</v>
      </c>
      <c r="B220" s="105" t="s">
        <v>79</v>
      </c>
      <c r="C220" s="105" t="s">
        <v>851</v>
      </c>
      <c r="D220" s="105" t="s">
        <v>856</v>
      </c>
      <c r="E220" s="105" t="s">
        <v>1480</v>
      </c>
      <c r="F220" s="105" t="s">
        <v>845</v>
      </c>
      <c r="G220" s="105" t="s">
        <v>950</v>
      </c>
      <c r="H220" s="105" t="s">
        <v>945</v>
      </c>
      <c r="I220" s="105" t="s">
        <v>21</v>
      </c>
      <c r="J220" s="105" t="s">
        <v>21</v>
      </c>
      <c r="K220" s="105" t="s">
        <v>21</v>
      </c>
    </row>
    <row r="221" spans="1:11" x14ac:dyDescent="0.2">
      <c r="A221" s="109" t="s">
        <v>1533</v>
      </c>
      <c r="B221" s="105" t="s">
        <v>110</v>
      </c>
      <c r="C221" s="105" t="s">
        <v>851</v>
      </c>
      <c r="D221" s="105" t="s">
        <v>856</v>
      </c>
      <c r="E221" s="105" t="s">
        <v>1480</v>
      </c>
      <c r="F221" s="105" t="s">
        <v>1452</v>
      </c>
      <c r="G221" s="105" t="s">
        <v>1482</v>
      </c>
      <c r="H221" s="105" t="s">
        <v>945</v>
      </c>
      <c r="I221" s="105" t="s">
        <v>21</v>
      </c>
      <c r="J221" s="105" t="s">
        <v>21</v>
      </c>
      <c r="K221" s="105" t="s">
        <v>21</v>
      </c>
    </row>
    <row r="222" spans="1:11" x14ac:dyDescent="0.2">
      <c r="A222" s="109" t="s">
        <v>1534</v>
      </c>
      <c r="B222" s="105" t="s">
        <v>94</v>
      </c>
      <c r="C222" s="105" t="s">
        <v>851</v>
      </c>
      <c r="D222" s="105" t="s">
        <v>856</v>
      </c>
      <c r="E222" s="105" t="s">
        <v>1480</v>
      </c>
      <c r="F222" s="105" t="s">
        <v>845</v>
      </c>
      <c r="G222" s="105" t="s">
        <v>950</v>
      </c>
      <c r="H222" s="105" t="s">
        <v>945</v>
      </c>
      <c r="I222" s="105" t="s">
        <v>21</v>
      </c>
      <c r="J222" s="105" t="s">
        <v>21</v>
      </c>
      <c r="K222" s="105" t="s">
        <v>21</v>
      </c>
    </row>
    <row r="223" spans="1:11" x14ac:dyDescent="0.2">
      <c r="A223" s="109" t="s">
        <v>1535</v>
      </c>
      <c r="B223" s="105" t="s">
        <v>94</v>
      </c>
      <c r="C223" s="105" t="s">
        <v>851</v>
      </c>
      <c r="D223" s="105" t="s">
        <v>1479</v>
      </c>
      <c r="E223" s="105" t="s">
        <v>851</v>
      </c>
      <c r="F223" s="105" t="s">
        <v>1452</v>
      </c>
      <c r="G223" s="105" t="s">
        <v>950</v>
      </c>
      <c r="H223" s="105" t="s">
        <v>945</v>
      </c>
      <c r="I223" s="105" t="s">
        <v>21</v>
      </c>
      <c r="J223" s="105" t="s">
        <v>21</v>
      </c>
      <c r="K223" s="105" t="s">
        <v>21</v>
      </c>
    </row>
    <row r="224" spans="1:11" x14ac:dyDescent="0.2">
      <c r="A224" s="109" t="s">
        <v>1536</v>
      </c>
      <c r="B224" s="105" t="s">
        <v>94</v>
      </c>
      <c r="C224" s="105" t="s">
        <v>851</v>
      </c>
      <c r="D224" s="105" t="s">
        <v>1479</v>
      </c>
      <c r="E224" s="105" t="s">
        <v>851</v>
      </c>
      <c r="F224" s="105" t="s">
        <v>845</v>
      </c>
      <c r="G224" s="105" t="s">
        <v>950</v>
      </c>
      <c r="H224" s="105" t="s">
        <v>945</v>
      </c>
      <c r="I224" s="105" t="s">
        <v>21</v>
      </c>
      <c r="J224" s="105" t="s">
        <v>21</v>
      </c>
      <c r="K224" s="105" t="s">
        <v>21</v>
      </c>
    </row>
    <row r="225" spans="1:11" x14ac:dyDescent="0.2">
      <c r="A225" s="109" t="s">
        <v>1537</v>
      </c>
      <c r="B225" s="105" t="s">
        <v>85</v>
      </c>
      <c r="C225" s="105" t="s">
        <v>851</v>
      </c>
      <c r="D225" s="105" t="s">
        <v>856</v>
      </c>
      <c r="E225" s="105" t="s">
        <v>1480</v>
      </c>
      <c r="F225" s="105" t="s">
        <v>845</v>
      </c>
      <c r="G225" s="105" t="s">
        <v>1482</v>
      </c>
      <c r="H225" s="105" t="s">
        <v>945</v>
      </c>
      <c r="I225" s="105" t="s">
        <v>21</v>
      </c>
      <c r="J225" s="105" t="s">
        <v>21</v>
      </c>
      <c r="K225" s="105" t="s">
        <v>21</v>
      </c>
    </row>
    <row r="226" spans="1:11" x14ac:dyDescent="0.2">
      <c r="A226" s="109" t="s">
        <v>1538</v>
      </c>
      <c r="B226" s="105" t="s">
        <v>27</v>
      </c>
      <c r="C226" s="105" t="s">
        <v>851</v>
      </c>
      <c r="D226" s="105" t="s">
        <v>856</v>
      </c>
      <c r="E226" s="105" t="s">
        <v>1480</v>
      </c>
      <c r="F226" s="105" t="s">
        <v>845</v>
      </c>
      <c r="G226" s="105" t="s">
        <v>1482</v>
      </c>
      <c r="H226" s="105" t="s">
        <v>945</v>
      </c>
      <c r="I226" s="105" t="s">
        <v>21</v>
      </c>
      <c r="J226" s="105" t="s">
        <v>21</v>
      </c>
      <c r="K226" s="105" t="s">
        <v>21</v>
      </c>
    </row>
    <row r="227" spans="1:11" x14ac:dyDescent="0.2">
      <c r="A227" s="109" t="s">
        <v>1539</v>
      </c>
      <c r="B227" s="105" t="s">
        <v>30</v>
      </c>
      <c r="C227" s="105" t="s">
        <v>845</v>
      </c>
      <c r="D227" s="105" t="s">
        <v>1479</v>
      </c>
      <c r="E227" s="105" t="s">
        <v>851</v>
      </c>
      <c r="F227" s="105" t="s">
        <v>845</v>
      </c>
      <c r="G227" s="105" t="s">
        <v>1482</v>
      </c>
      <c r="H227" s="105" t="s">
        <v>945</v>
      </c>
      <c r="I227" s="105" t="s">
        <v>21</v>
      </c>
      <c r="J227" s="105" t="s">
        <v>21</v>
      </c>
      <c r="K227" s="105" t="s">
        <v>21</v>
      </c>
    </row>
    <row r="228" spans="1:11" x14ac:dyDescent="0.2">
      <c r="A228" s="109" t="s">
        <v>1540</v>
      </c>
      <c r="B228" s="105" t="s">
        <v>34</v>
      </c>
      <c r="C228" s="105" t="s">
        <v>845</v>
      </c>
      <c r="D228" s="105" t="s">
        <v>1490</v>
      </c>
      <c r="E228" s="105" t="s">
        <v>851</v>
      </c>
      <c r="F228" s="105" t="s">
        <v>1452</v>
      </c>
      <c r="G228" s="105" t="s">
        <v>1476</v>
      </c>
      <c r="H228" s="105" t="s">
        <v>945</v>
      </c>
      <c r="I228" s="105" t="s">
        <v>21</v>
      </c>
      <c r="J228" s="105" t="s">
        <v>21</v>
      </c>
      <c r="K228" s="105" t="s">
        <v>21</v>
      </c>
    </row>
    <row r="229" spans="1:11" x14ac:dyDescent="0.2">
      <c r="A229" s="109" t="s">
        <v>1541</v>
      </c>
      <c r="B229" s="105" t="s">
        <v>34</v>
      </c>
      <c r="C229" s="105" t="s">
        <v>1452</v>
      </c>
      <c r="D229" s="105" t="s">
        <v>856</v>
      </c>
      <c r="E229" s="105" t="s">
        <v>851</v>
      </c>
      <c r="F229" s="105" t="s">
        <v>1451</v>
      </c>
      <c r="G229" s="105" t="s">
        <v>1482</v>
      </c>
      <c r="H229" s="105" t="s">
        <v>945</v>
      </c>
      <c r="I229" s="105" t="s">
        <v>21</v>
      </c>
      <c r="J229" s="105" t="s">
        <v>21</v>
      </c>
      <c r="K229" s="105" t="s">
        <v>21</v>
      </c>
    </row>
    <row r="230" spans="1:11" x14ac:dyDescent="0.2">
      <c r="A230" s="109" t="s">
        <v>1450</v>
      </c>
      <c r="B230" s="105" t="s">
        <v>94</v>
      </c>
      <c r="C230" s="105" t="s">
        <v>1451</v>
      </c>
      <c r="D230" s="105" t="s">
        <v>856</v>
      </c>
      <c r="E230" s="105" t="s">
        <v>1452</v>
      </c>
      <c r="F230" s="105" t="s">
        <v>1453</v>
      </c>
      <c r="G230" s="105" t="s">
        <v>943</v>
      </c>
      <c r="H230" s="105" t="s">
        <v>945</v>
      </c>
      <c r="I230" s="105" t="s">
        <v>21</v>
      </c>
      <c r="J230" s="105" t="s">
        <v>21</v>
      </c>
      <c r="K230" s="105" t="s">
        <v>21</v>
      </c>
    </row>
    <row r="231" spans="1:11" x14ac:dyDescent="0.2">
      <c r="A231" s="109" t="s">
        <v>1449</v>
      </c>
      <c r="B231" s="105" t="s">
        <v>112</v>
      </c>
      <c r="C231" s="105" t="s">
        <v>980</v>
      </c>
      <c r="D231" s="105" t="s">
        <v>1422</v>
      </c>
      <c r="E231" s="105" t="s">
        <v>981</v>
      </c>
      <c r="F231" s="105" t="s">
        <v>1039</v>
      </c>
      <c r="G231" s="105" t="s">
        <v>1028</v>
      </c>
      <c r="H231" s="105" t="s">
        <v>1031</v>
      </c>
      <c r="I231" s="105" t="s">
        <v>21</v>
      </c>
      <c r="J231" s="105" t="s">
        <v>21</v>
      </c>
      <c r="K231" s="105" t="s">
        <v>21</v>
      </c>
    </row>
    <row r="232" spans="1:11" x14ac:dyDescent="0.2">
      <c r="A232" s="109" t="s">
        <v>1448</v>
      </c>
      <c r="B232" s="105" t="s">
        <v>100</v>
      </c>
      <c r="C232" s="105" t="s">
        <v>980</v>
      </c>
      <c r="D232" s="105" t="s">
        <v>1425</v>
      </c>
      <c r="E232" s="105" t="s">
        <v>981</v>
      </c>
      <c r="F232" s="105" t="s">
        <v>1039</v>
      </c>
      <c r="G232" s="105" t="s">
        <v>1028</v>
      </c>
      <c r="H232" s="105" t="s">
        <v>1031</v>
      </c>
      <c r="I232" s="105" t="s">
        <v>21</v>
      </c>
      <c r="J232" s="105" t="s">
        <v>21</v>
      </c>
      <c r="K232" s="105" t="s">
        <v>21</v>
      </c>
    </row>
    <row r="233" spans="1:11" x14ac:dyDescent="0.2">
      <c r="A233" s="109" t="s">
        <v>1447</v>
      </c>
      <c r="B233" s="105" t="s">
        <v>100</v>
      </c>
      <c r="C233" s="105" t="s">
        <v>1039</v>
      </c>
      <c r="D233" s="105" t="s">
        <v>1454</v>
      </c>
      <c r="E233" s="105" t="s">
        <v>944</v>
      </c>
      <c r="F233" s="105" t="s">
        <v>1039</v>
      </c>
      <c r="G233" s="105" t="s">
        <v>1028</v>
      </c>
      <c r="H233" s="105" t="s">
        <v>1031</v>
      </c>
      <c r="I233" s="105" t="s">
        <v>21</v>
      </c>
      <c r="J233" s="105" t="s">
        <v>21</v>
      </c>
      <c r="K233" s="105" t="s">
        <v>21</v>
      </c>
    </row>
    <row r="234" spans="1:11" x14ac:dyDescent="0.2">
      <c r="A234" s="109" t="s">
        <v>1446</v>
      </c>
      <c r="B234" s="105" t="s">
        <v>79</v>
      </c>
      <c r="C234" s="105" t="s">
        <v>1039</v>
      </c>
      <c r="D234" s="105" t="s">
        <v>1425</v>
      </c>
      <c r="E234" s="105" t="s">
        <v>944</v>
      </c>
      <c r="F234" s="105" t="s">
        <v>1038</v>
      </c>
      <c r="G234" s="105" t="s">
        <v>1033</v>
      </c>
      <c r="H234" s="105" t="s">
        <v>1031</v>
      </c>
      <c r="I234" s="105" t="s">
        <v>21</v>
      </c>
      <c r="J234" s="105" t="s">
        <v>21</v>
      </c>
      <c r="K234" s="105" t="s">
        <v>21</v>
      </c>
    </row>
    <row r="235" spans="1:11" x14ac:dyDescent="0.2">
      <c r="A235" s="109" t="s">
        <v>1445</v>
      </c>
      <c r="B235" s="105" t="s">
        <v>176</v>
      </c>
      <c r="C235" s="105" t="s">
        <v>979</v>
      </c>
      <c r="D235" s="105" t="s">
        <v>1425</v>
      </c>
      <c r="E235" s="105" t="s">
        <v>980</v>
      </c>
      <c r="F235" s="105" t="s">
        <v>979</v>
      </c>
      <c r="G235" s="105" t="s">
        <v>1033</v>
      </c>
      <c r="H235" s="105" t="s">
        <v>1031</v>
      </c>
      <c r="I235" s="105" t="s">
        <v>21</v>
      </c>
      <c r="J235" s="105" t="s">
        <v>21</v>
      </c>
      <c r="K235" s="105" t="s">
        <v>21</v>
      </c>
    </row>
    <row r="236" spans="1:11" x14ac:dyDescent="0.2">
      <c r="A236" s="109" t="s">
        <v>1444</v>
      </c>
      <c r="B236" s="105" t="s">
        <v>176</v>
      </c>
      <c r="C236" s="105" t="s">
        <v>979</v>
      </c>
      <c r="D236" s="105" t="s">
        <v>1425</v>
      </c>
      <c r="E236" s="105" t="s">
        <v>944</v>
      </c>
      <c r="F236" s="105" t="s">
        <v>979</v>
      </c>
      <c r="G236" s="105" t="s">
        <v>1029</v>
      </c>
      <c r="H236" s="105" t="s">
        <v>1031</v>
      </c>
      <c r="I236" s="105" t="s">
        <v>21</v>
      </c>
      <c r="J236" s="105" t="s">
        <v>21</v>
      </c>
      <c r="K236" s="105" t="s">
        <v>21</v>
      </c>
    </row>
    <row r="237" spans="1:11" x14ac:dyDescent="0.2">
      <c r="A237" s="109" t="s">
        <v>1443</v>
      </c>
      <c r="B237" s="105" t="s">
        <v>185</v>
      </c>
      <c r="C237" s="105" t="s">
        <v>979</v>
      </c>
      <c r="D237" s="105" t="s">
        <v>1454</v>
      </c>
      <c r="E237" s="105" t="s">
        <v>980</v>
      </c>
      <c r="F237" s="105" t="s">
        <v>979</v>
      </c>
      <c r="G237" s="105" t="s">
        <v>1028</v>
      </c>
      <c r="H237" s="105" t="s">
        <v>1031</v>
      </c>
      <c r="I237" s="105" t="s">
        <v>21</v>
      </c>
      <c r="J237" s="105" t="s">
        <v>21</v>
      </c>
      <c r="K237" s="105" t="s">
        <v>21</v>
      </c>
    </row>
    <row r="238" spans="1:11" x14ac:dyDescent="0.2">
      <c r="A238" s="109" t="s">
        <v>1442</v>
      </c>
      <c r="B238" s="105" t="s">
        <v>223</v>
      </c>
      <c r="C238" s="105" t="s">
        <v>979</v>
      </c>
      <c r="D238" s="105" t="s">
        <v>1422</v>
      </c>
      <c r="E238" s="105" t="s">
        <v>1039</v>
      </c>
      <c r="F238" s="105" t="s">
        <v>979</v>
      </c>
      <c r="G238" s="105" t="s">
        <v>1033</v>
      </c>
      <c r="H238" s="105" t="s">
        <v>1031</v>
      </c>
      <c r="I238" s="105" t="s">
        <v>21</v>
      </c>
      <c r="J238" s="105" t="s">
        <v>21</v>
      </c>
      <c r="K238" s="105" t="s">
        <v>21</v>
      </c>
    </row>
    <row r="239" spans="1:11" x14ac:dyDescent="0.2">
      <c r="A239" s="109" t="s">
        <v>1441</v>
      </c>
      <c r="B239" s="105" t="s">
        <v>178</v>
      </c>
      <c r="C239" s="105" t="s">
        <v>979</v>
      </c>
      <c r="D239" s="105" t="s">
        <v>1424</v>
      </c>
      <c r="E239" s="105" t="s">
        <v>1038</v>
      </c>
      <c r="F239" s="105" t="s">
        <v>979</v>
      </c>
      <c r="G239" s="105" t="s">
        <v>1029</v>
      </c>
      <c r="H239" s="105" t="s">
        <v>1031</v>
      </c>
      <c r="I239" s="105" t="s">
        <v>21</v>
      </c>
      <c r="J239" s="105" t="s">
        <v>21</v>
      </c>
      <c r="K239" s="105" t="s">
        <v>21</v>
      </c>
    </row>
    <row r="240" spans="1:11" x14ac:dyDescent="0.2">
      <c r="A240" s="109" t="s">
        <v>1440</v>
      </c>
      <c r="B240" s="105" t="s">
        <v>103</v>
      </c>
      <c r="C240" s="105" t="s">
        <v>979</v>
      </c>
      <c r="D240" s="105" t="s">
        <v>1422</v>
      </c>
      <c r="E240" s="105" t="s">
        <v>979</v>
      </c>
      <c r="F240" s="105" t="s">
        <v>1028</v>
      </c>
      <c r="G240" s="105" t="s">
        <v>1029</v>
      </c>
      <c r="H240" s="105" t="s">
        <v>1031</v>
      </c>
      <c r="I240" s="105" t="s">
        <v>21</v>
      </c>
      <c r="J240" s="105" t="s">
        <v>21</v>
      </c>
      <c r="K240" s="105" t="s">
        <v>21</v>
      </c>
    </row>
    <row r="241" spans="1:11" x14ac:dyDescent="0.2">
      <c r="A241" s="109" t="s">
        <v>1439</v>
      </c>
      <c r="B241" s="105" t="s">
        <v>85</v>
      </c>
      <c r="C241" s="105" t="s">
        <v>1029</v>
      </c>
      <c r="D241" s="105" t="s">
        <v>1422</v>
      </c>
      <c r="E241" s="105" t="s">
        <v>979</v>
      </c>
      <c r="F241" s="105" t="s">
        <v>1423</v>
      </c>
      <c r="G241" s="105" t="s">
        <v>1037</v>
      </c>
      <c r="H241" s="105" t="s">
        <v>1031</v>
      </c>
      <c r="I241" s="105" t="s">
        <v>21</v>
      </c>
      <c r="J241" s="105" t="s">
        <v>21</v>
      </c>
      <c r="K241" s="105" t="s">
        <v>21</v>
      </c>
    </row>
    <row r="242" spans="1:11" x14ac:dyDescent="0.2">
      <c r="A242" s="109" t="s">
        <v>1438</v>
      </c>
      <c r="B242" s="105" t="s">
        <v>112</v>
      </c>
      <c r="C242" s="105" t="s">
        <v>1029</v>
      </c>
      <c r="D242" s="105" t="s">
        <v>1422</v>
      </c>
      <c r="E242" s="105" t="s">
        <v>979</v>
      </c>
      <c r="F242" s="105" t="s">
        <v>1029</v>
      </c>
      <c r="G242" s="105" t="s">
        <v>1423</v>
      </c>
      <c r="H242" s="105" t="s">
        <v>1031</v>
      </c>
      <c r="I242" s="105" t="s">
        <v>21</v>
      </c>
      <c r="J242" s="105" t="s">
        <v>21</v>
      </c>
      <c r="K242" s="105" t="s">
        <v>21</v>
      </c>
    </row>
    <row r="243" spans="1:11" x14ac:dyDescent="0.2">
      <c r="A243" s="109" t="s">
        <v>1436</v>
      </c>
      <c r="B243" s="105" t="s">
        <v>223</v>
      </c>
      <c r="C243" s="105" t="s">
        <v>980</v>
      </c>
      <c r="D243" s="105" t="s">
        <v>1425</v>
      </c>
      <c r="E243" s="105" t="s">
        <v>981</v>
      </c>
      <c r="F243" s="105" t="s">
        <v>1039</v>
      </c>
      <c r="G243" s="105" t="s">
        <v>1028</v>
      </c>
      <c r="H243" s="105" t="s">
        <v>1031</v>
      </c>
      <c r="I243" s="105" t="s">
        <v>21</v>
      </c>
      <c r="J243" s="105" t="s">
        <v>21</v>
      </c>
      <c r="K243" s="105" t="s">
        <v>21</v>
      </c>
    </row>
    <row r="244" spans="1:11" x14ac:dyDescent="0.2">
      <c r="A244" s="109" t="s">
        <v>1435</v>
      </c>
      <c r="B244" s="105" t="s">
        <v>178</v>
      </c>
      <c r="C244" s="105" t="s">
        <v>980</v>
      </c>
      <c r="D244" s="105" t="s">
        <v>1425</v>
      </c>
      <c r="E244" s="105" t="s">
        <v>981</v>
      </c>
      <c r="F244" s="105" t="s">
        <v>1039</v>
      </c>
      <c r="G244" s="105" t="s">
        <v>1029</v>
      </c>
      <c r="H244" s="105" t="s">
        <v>1031</v>
      </c>
      <c r="I244" s="105" t="s">
        <v>21</v>
      </c>
      <c r="J244" s="105" t="s">
        <v>21</v>
      </c>
      <c r="K244" s="105" t="s">
        <v>21</v>
      </c>
    </row>
    <row r="245" spans="1:11" x14ac:dyDescent="0.2">
      <c r="A245" s="109" t="s">
        <v>1434</v>
      </c>
      <c r="B245" s="105" t="s">
        <v>103</v>
      </c>
      <c r="C245" s="105" t="s">
        <v>980</v>
      </c>
      <c r="D245" s="105" t="s">
        <v>1425</v>
      </c>
      <c r="E245" s="105" t="s">
        <v>981</v>
      </c>
      <c r="F245" s="105" t="s">
        <v>1039</v>
      </c>
      <c r="G245" s="105" t="s">
        <v>1028</v>
      </c>
      <c r="H245" s="105" t="s">
        <v>1031</v>
      </c>
      <c r="I245" s="105" t="s">
        <v>21</v>
      </c>
      <c r="J245" s="105" t="s">
        <v>21</v>
      </c>
      <c r="K245" s="105" t="s">
        <v>21</v>
      </c>
    </row>
    <row r="246" spans="1:11" x14ac:dyDescent="0.2">
      <c r="A246" s="109" t="s">
        <v>1433</v>
      </c>
      <c r="B246" s="105" t="s">
        <v>112</v>
      </c>
      <c r="C246" s="105" t="s">
        <v>980</v>
      </c>
      <c r="D246" s="105" t="s">
        <v>1425</v>
      </c>
      <c r="E246" s="105" t="s">
        <v>981</v>
      </c>
      <c r="F246" s="105" t="s">
        <v>1039</v>
      </c>
      <c r="G246" s="105" t="s">
        <v>1033</v>
      </c>
      <c r="H246" s="105" t="s">
        <v>1031</v>
      </c>
      <c r="I246" s="105" t="s">
        <v>21</v>
      </c>
      <c r="J246" s="105" t="s">
        <v>21</v>
      </c>
      <c r="K246" s="105" t="s">
        <v>21</v>
      </c>
    </row>
    <row r="247" spans="1:11" x14ac:dyDescent="0.2">
      <c r="A247" s="109" t="s">
        <v>1432</v>
      </c>
      <c r="B247" s="105" t="s">
        <v>85</v>
      </c>
      <c r="C247" s="105" t="s">
        <v>980</v>
      </c>
      <c r="D247" s="105" t="s">
        <v>1425</v>
      </c>
      <c r="E247" s="105" t="s">
        <v>981</v>
      </c>
      <c r="F247" s="105" t="s">
        <v>1039</v>
      </c>
      <c r="G247" s="105" t="s">
        <v>1028</v>
      </c>
      <c r="H247" s="105" t="s">
        <v>1031</v>
      </c>
      <c r="I247" s="105" t="s">
        <v>21</v>
      </c>
      <c r="J247" s="105" t="s">
        <v>21</v>
      </c>
      <c r="K247" s="105" t="s">
        <v>21</v>
      </c>
    </row>
    <row r="248" spans="1:11" x14ac:dyDescent="0.2">
      <c r="A248" s="109" t="s">
        <v>1431</v>
      </c>
      <c r="B248" s="105" t="s">
        <v>27</v>
      </c>
      <c r="C248" s="105" t="s">
        <v>980</v>
      </c>
      <c r="D248" s="105" t="s">
        <v>1454</v>
      </c>
      <c r="E248" s="105" t="s">
        <v>981</v>
      </c>
      <c r="F248" s="105" t="s">
        <v>979</v>
      </c>
      <c r="G248" s="105" t="s">
        <v>1029</v>
      </c>
      <c r="H248" s="105" t="s">
        <v>1031</v>
      </c>
      <c r="I248" s="105" t="s">
        <v>21</v>
      </c>
      <c r="J248" s="105" t="s">
        <v>21</v>
      </c>
      <c r="K248" s="105" t="s">
        <v>21</v>
      </c>
    </row>
    <row r="249" spans="1:11" x14ac:dyDescent="0.2">
      <c r="A249" s="109" t="s">
        <v>1430</v>
      </c>
      <c r="B249" s="105" t="s">
        <v>27</v>
      </c>
      <c r="C249" s="105" t="s">
        <v>1039</v>
      </c>
      <c r="D249" s="105" t="s">
        <v>1425</v>
      </c>
      <c r="E249" s="105" t="s">
        <v>981</v>
      </c>
      <c r="F249" s="105" t="s">
        <v>1040</v>
      </c>
      <c r="G249" s="105" t="s">
        <v>1029</v>
      </c>
      <c r="H249" s="105" t="s">
        <v>1031</v>
      </c>
      <c r="I249" s="105" t="s">
        <v>21</v>
      </c>
      <c r="J249" s="105" t="s">
        <v>21</v>
      </c>
      <c r="K249" s="105" t="s">
        <v>21</v>
      </c>
    </row>
    <row r="250" spans="1:11" x14ac:dyDescent="0.2">
      <c r="A250" s="109" t="s">
        <v>1429</v>
      </c>
      <c r="B250" s="105" t="s">
        <v>85</v>
      </c>
      <c r="C250" s="105" t="s">
        <v>979</v>
      </c>
      <c r="D250" s="105" t="s">
        <v>1425</v>
      </c>
      <c r="E250" s="105" t="s">
        <v>981</v>
      </c>
      <c r="F250" s="105" t="s">
        <v>1028</v>
      </c>
      <c r="G250" s="105" t="s">
        <v>1032</v>
      </c>
      <c r="H250" s="105" t="s">
        <v>1031</v>
      </c>
      <c r="I250" s="105" t="s">
        <v>21</v>
      </c>
      <c r="J250" s="105" t="s">
        <v>21</v>
      </c>
      <c r="K250" s="105" t="s">
        <v>21</v>
      </c>
    </row>
    <row r="251" spans="1:11" x14ac:dyDescent="0.2">
      <c r="A251" s="109" t="s">
        <v>1428</v>
      </c>
      <c r="B251" s="105" t="s">
        <v>81</v>
      </c>
      <c r="C251" s="105" t="s">
        <v>1028</v>
      </c>
      <c r="D251" s="105" t="s">
        <v>1425</v>
      </c>
      <c r="E251" s="105" t="s">
        <v>980</v>
      </c>
      <c r="F251" s="105" t="s">
        <v>1033</v>
      </c>
      <c r="G251" s="105" t="s">
        <v>1027</v>
      </c>
      <c r="H251" s="105" t="s">
        <v>1031</v>
      </c>
      <c r="I251" s="105" t="s">
        <v>21</v>
      </c>
      <c r="J251" s="105" t="s">
        <v>21</v>
      </c>
      <c r="K251" s="105" t="s">
        <v>21</v>
      </c>
    </row>
    <row r="252" spans="1:11" x14ac:dyDescent="0.2">
      <c r="A252" s="109" t="s">
        <v>1421</v>
      </c>
      <c r="B252" s="105" t="s">
        <v>172</v>
      </c>
      <c r="C252" s="105" t="s">
        <v>1029</v>
      </c>
      <c r="D252" s="105" t="s">
        <v>1422</v>
      </c>
      <c r="E252" s="105" t="s">
        <v>1029</v>
      </c>
      <c r="F252" s="105" t="s">
        <v>1423</v>
      </c>
      <c r="G252" s="105" t="s">
        <v>1037</v>
      </c>
      <c r="H252" s="105" t="s">
        <v>1031</v>
      </c>
      <c r="I252" s="105" t="s">
        <v>21</v>
      </c>
      <c r="J252" s="105" t="s">
        <v>21</v>
      </c>
      <c r="K252" s="105" t="s">
        <v>21</v>
      </c>
    </row>
    <row r="253" spans="1:11" x14ac:dyDescent="0.2">
      <c r="A253" s="109" t="s">
        <v>1420</v>
      </c>
      <c r="B253" s="105" t="s">
        <v>23</v>
      </c>
      <c r="C253" s="105" t="s">
        <v>1039</v>
      </c>
      <c r="D253" s="105" t="s">
        <v>1424</v>
      </c>
      <c r="E253" s="105" t="s">
        <v>981</v>
      </c>
      <c r="F253" s="105" t="s">
        <v>1040</v>
      </c>
      <c r="G253" s="105" t="s">
        <v>1027</v>
      </c>
      <c r="H253" s="105" t="s">
        <v>1031</v>
      </c>
      <c r="I253" s="105" t="s">
        <v>21</v>
      </c>
      <c r="J253" s="105" t="s">
        <v>21</v>
      </c>
      <c r="K253" s="105" t="s">
        <v>21</v>
      </c>
    </row>
    <row r="254" spans="1:11" x14ac:dyDescent="0.2">
      <c r="A254" s="109" t="s">
        <v>1419</v>
      </c>
      <c r="B254" s="105" t="s">
        <v>762</v>
      </c>
      <c r="C254" s="105" t="s">
        <v>979</v>
      </c>
      <c r="D254" s="105" t="s">
        <v>1425</v>
      </c>
      <c r="E254" s="105" t="s">
        <v>981</v>
      </c>
      <c r="F254" s="105" t="s">
        <v>1033</v>
      </c>
      <c r="G254" s="105" t="s">
        <v>1035</v>
      </c>
      <c r="H254" s="105" t="s">
        <v>1031</v>
      </c>
      <c r="I254" s="105" t="s">
        <v>21</v>
      </c>
      <c r="J254" s="105" t="s">
        <v>21</v>
      </c>
      <c r="K254" s="105" t="s">
        <v>21</v>
      </c>
    </row>
    <row r="255" spans="1:11" x14ac:dyDescent="0.2">
      <c r="A255" s="109" t="s">
        <v>1418</v>
      </c>
      <c r="B255" s="105" t="s">
        <v>97</v>
      </c>
      <c r="C255" s="105" t="s">
        <v>1029</v>
      </c>
      <c r="D255" s="105" t="s">
        <v>1425</v>
      </c>
      <c r="E255" s="105" t="s">
        <v>979</v>
      </c>
      <c r="F255" s="105" t="s">
        <v>1034</v>
      </c>
      <c r="G255" s="105" t="s">
        <v>1423</v>
      </c>
      <c r="H255" s="105" t="s">
        <v>1031</v>
      </c>
      <c r="I255" s="105" t="s">
        <v>21</v>
      </c>
      <c r="J255" s="105" t="s">
        <v>21</v>
      </c>
      <c r="K255" s="105" t="s">
        <v>21</v>
      </c>
    </row>
    <row r="256" spans="1:11" x14ac:dyDescent="0.2">
      <c r="A256" s="109" t="s">
        <v>1417</v>
      </c>
      <c r="B256" s="105" t="s">
        <v>94</v>
      </c>
      <c r="C256" s="105" t="s">
        <v>1029</v>
      </c>
      <c r="D256" s="105" t="s">
        <v>1422</v>
      </c>
      <c r="E256" s="105" t="s">
        <v>979</v>
      </c>
      <c r="F256" s="105" t="s">
        <v>1032</v>
      </c>
      <c r="G256" s="105" t="s">
        <v>1423</v>
      </c>
      <c r="H256" s="105" t="s">
        <v>1031</v>
      </c>
      <c r="I256" s="105" t="s">
        <v>21</v>
      </c>
      <c r="J256" s="105" t="s">
        <v>21</v>
      </c>
      <c r="K256" s="105" t="s">
        <v>21</v>
      </c>
    </row>
    <row r="257" spans="1:11" x14ac:dyDescent="0.2">
      <c r="A257" s="109" t="s">
        <v>1416</v>
      </c>
      <c r="B257" s="105" t="s">
        <v>72</v>
      </c>
      <c r="C257" s="105" t="s">
        <v>1029</v>
      </c>
      <c r="D257" s="105" t="s">
        <v>1422</v>
      </c>
      <c r="E257" s="105" t="s">
        <v>979</v>
      </c>
      <c r="F257" s="105" t="s">
        <v>1029</v>
      </c>
      <c r="G257" s="105" t="s">
        <v>1423</v>
      </c>
      <c r="H257" s="105" t="s">
        <v>1031</v>
      </c>
      <c r="I257" s="105" t="s">
        <v>21</v>
      </c>
      <c r="J257" s="105" t="s">
        <v>21</v>
      </c>
      <c r="K257" s="105" t="s">
        <v>21</v>
      </c>
    </row>
    <row r="258" spans="1:11" x14ac:dyDescent="0.2">
      <c r="A258" s="109" t="s">
        <v>1415</v>
      </c>
      <c r="B258" s="105" t="s">
        <v>176</v>
      </c>
      <c r="C258" s="105" t="s">
        <v>1029</v>
      </c>
      <c r="D258" s="105" t="s">
        <v>1422</v>
      </c>
      <c r="E258" s="105" t="s">
        <v>979</v>
      </c>
      <c r="F258" s="105" t="s">
        <v>1029</v>
      </c>
      <c r="G258" s="105" t="s">
        <v>1423</v>
      </c>
      <c r="H258" s="105" t="s">
        <v>1031</v>
      </c>
      <c r="I258" s="105" t="s">
        <v>21</v>
      </c>
      <c r="J258" s="105" t="s">
        <v>21</v>
      </c>
      <c r="K258" s="105" t="s">
        <v>21</v>
      </c>
    </row>
    <row r="259" spans="1:11" x14ac:dyDescent="0.2">
      <c r="A259" s="109" t="s">
        <v>1414</v>
      </c>
      <c r="B259" s="105" t="s">
        <v>172</v>
      </c>
      <c r="C259" s="105" t="s">
        <v>1029</v>
      </c>
      <c r="D259" s="105" t="s">
        <v>1425</v>
      </c>
      <c r="E259" s="105" t="s">
        <v>979</v>
      </c>
      <c r="F259" s="105" t="s">
        <v>1029</v>
      </c>
      <c r="G259" s="105" t="s">
        <v>1423</v>
      </c>
      <c r="H259" s="105" t="s">
        <v>1031</v>
      </c>
      <c r="I259" s="105" t="s">
        <v>21</v>
      </c>
      <c r="J259" s="105" t="s">
        <v>21</v>
      </c>
      <c r="K259" s="105" t="s">
        <v>21</v>
      </c>
    </row>
    <row r="260" spans="1:11" x14ac:dyDescent="0.2">
      <c r="A260" s="109" t="s">
        <v>1413</v>
      </c>
      <c r="B260" s="105" t="s">
        <v>209</v>
      </c>
      <c r="C260" s="105" t="s">
        <v>1201</v>
      </c>
      <c r="D260" s="105" t="s">
        <v>1390</v>
      </c>
      <c r="E260" s="105" t="s">
        <v>1115</v>
      </c>
      <c r="F260" s="105" t="s">
        <v>1201</v>
      </c>
      <c r="G260" s="105" t="s">
        <v>1340</v>
      </c>
      <c r="H260" s="105" t="s">
        <v>1041</v>
      </c>
      <c r="I260" s="105" t="s">
        <v>21</v>
      </c>
      <c r="J260" s="105" t="s">
        <v>21</v>
      </c>
      <c r="K260" s="105" t="s">
        <v>21</v>
      </c>
    </row>
    <row r="261" spans="1:11" x14ac:dyDescent="0.2">
      <c r="A261" s="109" t="s">
        <v>1412</v>
      </c>
      <c r="B261" s="105" t="s">
        <v>178</v>
      </c>
      <c r="C261" s="105" t="s">
        <v>1337</v>
      </c>
      <c r="D261" s="105" t="s">
        <v>1127</v>
      </c>
      <c r="E261" s="105" t="s">
        <v>1120</v>
      </c>
      <c r="F261" s="105" t="s">
        <v>1340</v>
      </c>
      <c r="G261" s="105" t="s">
        <v>1426</v>
      </c>
      <c r="H261" s="105" t="s">
        <v>1041</v>
      </c>
      <c r="I261" s="105" t="s">
        <v>21</v>
      </c>
      <c r="J261" s="105" t="s">
        <v>21</v>
      </c>
      <c r="K261" s="105" t="s">
        <v>21</v>
      </c>
    </row>
    <row r="262" spans="1:11" x14ac:dyDescent="0.2">
      <c r="A262" s="109" t="s">
        <v>1411</v>
      </c>
      <c r="B262" s="105" t="s">
        <v>285</v>
      </c>
      <c r="C262" s="105" t="s">
        <v>1201</v>
      </c>
      <c r="D262" s="105" t="s">
        <v>1123</v>
      </c>
      <c r="E262" s="105" t="s">
        <v>1116</v>
      </c>
      <c r="F262" s="105" t="s">
        <v>1287</v>
      </c>
      <c r="G262" s="105" t="s">
        <v>1427</v>
      </c>
      <c r="H262" s="105" t="s">
        <v>1041</v>
      </c>
      <c r="I262" s="105" t="s">
        <v>21</v>
      </c>
      <c r="J262" s="105" t="s">
        <v>21</v>
      </c>
      <c r="K262" s="105" t="s">
        <v>21</v>
      </c>
    </row>
    <row r="263" spans="1:11" x14ac:dyDescent="0.2">
      <c r="A263" s="109" t="s">
        <v>1410</v>
      </c>
      <c r="B263" s="105" t="s">
        <v>1289</v>
      </c>
      <c r="C263" s="105" t="s">
        <v>1391</v>
      </c>
      <c r="D263" s="105" t="s">
        <v>1390</v>
      </c>
      <c r="E263" s="105" t="s">
        <v>1122</v>
      </c>
      <c r="F263" s="105" t="s">
        <v>1120</v>
      </c>
      <c r="G263" s="105" t="s">
        <v>1115</v>
      </c>
      <c r="H263" s="105" t="s">
        <v>1041</v>
      </c>
      <c r="I263" s="105" t="s">
        <v>21</v>
      </c>
      <c r="J263" s="105" t="s">
        <v>21</v>
      </c>
      <c r="K263" s="105" t="s">
        <v>21</v>
      </c>
    </row>
    <row r="264" spans="1:11" x14ac:dyDescent="0.2">
      <c r="A264" s="109" t="s">
        <v>1409</v>
      </c>
      <c r="B264" s="105" t="s">
        <v>223</v>
      </c>
      <c r="C264" s="105" t="s">
        <v>1122</v>
      </c>
      <c r="D264" s="105" t="s">
        <v>1390</v>
      </c>
      <c r="E264" s="105" t="s">
        <v>1388</v>
      </c>
      <c r="F264" s="105" t="s">
        <v>1391</v>
      </c>
      <c r="G264" s="105" t="s">
        <v>1116</v>
      </c>
      <c r="H264" s="105" t="s">
        <v>1041</v>
      </c>
      <c r="I264" s="105" t="s">
        <v>21</v>
      </c>
      <c r="J264" s="105" t="s">
        <v>21</v>
      </c>
      <c r="K264" s="105" t="s">
        <v>21</v>
      </c>
    </row>
    <row r="265" spans="1:11" x14ac:dyDescent="0.2">
      <c r="A265" s="109" t="s">
        <v>1408</v>
      </c>
      <c r="B265" s="105" t="s">
        <v>178</v>
      </c>
      <c r="C265" s="105" t="s">
        <v>1122</v>
      </c>
      <c r="D265" s="105" t="s">
        <v>1127</v>
      </c>
      <c r="E265" s="105" t="s">
        <v>1389</v>
      </c>
      <c r="F265" s="105" t="s">
        <v>1391</v>
      </c>
      <c r="G265" s="105" t="s">
        <v>1117</v>
      </c>
      <c r="H265" s="105" t="s">
        <v>1041</v>
      </c>
      <c r="I265" s="105" t="s">
        <v>21</v>
      </c>
      <c r="J265" s="105" t="s">
        <v>21</v>
      </c>
      <c r="K265" s="105" t="s">
        <v>21</v>
      </c>
    </row>
    <row r="266" spans="1:11" x14ac:dyDescent="0.2">
      <c r="A266" s="109" t="s">
        <v>1407</v>
      </c>
      <c r="B266" s="105" t="s">
        <v>183</v>
      </c>
      <c r="C266" s="105" t="s">
        <v>1122</v>
      </c>
      <c r="D266" s="105" t="s">
        <v>1390</v>
      </c>
      <c r="E266" s="105" t="s">
        <v>1389</v>
      </c>
      <c r="F266" s="105" t="s">
        <v>1391</v>
      </c>
      <c r="G266" s="105" t="s">
        <v>1117</v>
      </c>
      <c r="H266" s="105" t="s">
        <v>1041</v>
      </c>
      <c r="I266" s="105" t="s">
        <v>21</v>
      </c>
      <c r="J266" s="105" t="s">
        <v>21</v>
      </c>
      <c r="K266" s="105" t="s">
        <v>21</v>
      </c>
    </row>
    <row r="267" spans="1:11" x14ac:dyDescent="0.2">
      <c r="A267" s="109" t="s">
        <v>1406</v>
      </c>
      <c r="B267" s="105" t="s">
        <v>105</v>
      </c>
      <c r="C267" s="105" t="s">
        <v>1122</v>
      </c>
      <c r="D267" s="105" t="s">
        <v>1124</v>
      </c>
      <c r="E267" s="105" t="s">
        <v>1389</v>
      </c>
      <c r="F267" s="105" t="s">
        <v>1391</v>
      </c>
      <c r="G267" s="105" t="s">
        <v>1115</v>
      </c>
      <c r="H267" s="105" t="s">
        <v>1041</v>
      </c>
      <c r="I267" s="105" t="s">
        <v>21</v>
      </c>
      <c r="J267" s="105" t="s">
        <v>21</v>
      </c>
      <c r="K267" s="105" t="s">
        <v>21</v>
      </c>
    </row>
    <row r="268" spans="1:11" x14ac:dyDescent="0.2">
      <c r="A268" s="109" t="s">
        <v>1405</v>
      </c>
      <c r="B268" s="105" t="s">
        <v>112</v>
      </c>
      <c r="C268" s="105" t="s">
        <v>1388</v>
      </c>
      <c r="D268" s="105" t="s">
        <v>1124</v>
      </c>
      <c r="E268" s="105" t="s">
        <v>1389</v>
      </c>
      <c r="F268" s="105" t="s">
        <v>1391</v>
      </c>
      <c r="G268" s="105" t="s">
        <v>1116</v>
      </c>
      <c r="H268" s="105" t="s">
        <v>1041</v>
      </c>
      <c r="I268" s="105" t="s">
        <v>21</v>
      </c>
      <c r="J268" s="105" t="s">
        <v>21</v>
      </c>
      <c r="K268" s="105" t="s">
        <v>21</v>
      </c>
    </row>
    <row r="269" spans="1:11" x14ac:dyDescent="0.2">
      <c r="A269" s="109" t="s">
        <v>1404</v>
      </c>
      <c r="B269" s="105" t="s">
        <v>176</v>
      </c>
      <c r="C269" s="105" t="s">
        <v>1122</v>
      </c>
      <c r="D269" s="105" t="s">
        <v>1390</v>
      </c>
      <c r="E269" s="105" t="s">
        <v>1389</v>
      </c>
      <c r="F269" s="105" t="s">
        <v>1391</v>
      </c>
      <c r="G269" s="105" t="s">
        <v>1115</v>
      </c>
      <c r="H269" s="105" t="s">
        <v>1041</v>
      </c>
      <c r="I269" s="105" t="s">
        <v>21</v>
      </c>
      <c r="J269" s="105" t="s">
        <v>21</v>
      </c>
      <c r="K269" s="105" t="s">
        <v>21</v>
      </c>
    </row>
    <row r="270" spans="1:11" x14ac:dyDescent="0.2">
      <c r="A270" s="109" t="s">
        <v>1403</v>
      </c>
      <c r="B270" s="105" t="s">
        <v>100</v>
      </c>
      <c r="C270" s="105" t="s">
        <v>1122</v>
      </c>
      <c r="D270" s="105" t="s">
        <v>1390</v>
      </c>
      <c r="E270" s="105" t="s">
        <v>1389</v>
      </c>
      <c r="F270" s="105" t="s">
        <v>1391</v>
      </c>
      <c r="G270" s="105" t="s">
        <v>1115</v>
      </c>
      <c r="H270" s="105" t="s">
        <v>1041</v>
      </c>
      <c r="I270" s="105" t="s">
        <v>21</v>
      </c>
      <c r="J270" s="105" t="s">
        <v>21</v>
      </c>
      <c r="K270" s="105" t="s">
        <v>21</v>
      </c>
    </row>
    <row r="271" spans="1:11" x14ac:dyDescent="0.2">
      <c r="A271" s="109" t="s">
        <v>1402</v>
      </c>
      <c r="B271" s="105" t="s">
        <v>94</v>
      </c>
      <c r="C271" s="105" t="s">
        <v>1122</v>
      </c>
      <c r="D271" s="105" t="s">
        <v>1390</v>
      </c>
      <c r="E271" s="105" t="s">
        <v>1389</v>
      </c>
      <c r="F271" s="105" t="s">
        <v>1391</v>
      </c>
      <c r="G271" s="105" t="s">
        <v>1129</v>
      </c>
      <c r="H271" s="105" t="s">
        <v>1041</v>
      </c>
      <c r="I271" s="105" t="s">
        <v>21</v>
      </c>
      <c r="J271" s="105" t="s">
        <v>21</v>
      </c>
      <c r="K271" s="105" t="s">
        <v>21</v>
      </c>
    </row>
    <row r="272" spans="1:11" x14ac:dyDescent="0.2">
      <c r="A272" s="109" t="s">
        <v>1400</v>
      </c>
      <c r="B272" s="105" t="s">
        <v>103</v>
      </c>
      <c r="C272" s="105" t="s">
        <v>1122</v>
      </c>
      <c r="D272" s="105" t="s">
        <v>1036</v>
      </c>
      <c r="E272" s="105" t="s">
        <v>1389</v>
      </c>
      <c r="F272" s="105" t="s">
        <v>1122</v>
      </c>
      <c r="G272" s="105" t="s">
        <v>1115</v>
      </c>
      <c r="H272" s="105" t="s">
        <v>1041</v>
      </c>
      <c r="I272" s="105" t="s">
        <v>21</v>
      </c>
      <c r="J272" s="105" t="s">
        <v>21</v>
      </c>
      <c r="K272" s="105" t="s">
        <v>21</v>
      </c>
    </row>
    <row r="273" spans="1:11" x14ac:dyDescent="0.2">
      <c r="A273" s="109" t="s">
        <v>1399</v>
      </c>
      <c r="B273" s="105" t="s">
        <v>180</v>
      </c>
      <c r="C273" s="105" t="s">
        <v>1388</v>
      </c>
      <c r="D273" s="105" t="s">
        <v>1124</v>
      </c>
      <c r="E273" s="105" t="s">
        <v>1123</v>
      </c>
      <c r="F273" s="105" t="s">
        <v>1122</v>
      </c>
      <c r="G273" s="105" t="s">
        <v>1115</v>
      </c>
      <c r="H273" s="105" t="s">
        <v>1041</v>
      </c>
      <c r="I273" s="105" t="s">
        <v>21</v>
      </c>
      <c r="J273" s="105" t="s">
        <v>21</v>
      </c>
      <c r="K273" s="105" t="s">
        <v>21</v>
      </c>
    </row>
    <row r="274" spans="1:11" x14ac:dyDescent="0.2">
      <c r="A274" s="109" t="s">
        <v>1398</v>
      </c>
      <c r="B274" s="105" t="s">
        <v>180</v>
      </c>
      <c r="C274" s="105" t="s">
        <v>1388</v>
      </c>
      <c r="D274" s="105" t="s">
        <v>1127</v>
      </c>
      <c r="E274" s="105" t="s">
        <v>1123</v>
      </c>
      <c r="F274" s="105" t="s">
        <v>1122</v>
      </c>
      <c r="G274" s="105" t="s">
        <v>1115</v>
      </c>
      <c r="H274" s="105" t="s">
        <v>1041</v>
      </c>
      <c r="I274" s="105" t="s">
        <v>21</v>
      </c>
      <c r="J274" s="105" t="s">
        <v>21</v>
      </c>
      <c r="K274" s="105" t="s">
        <v>21</v>
      </c>
    </row>
    <row r="275" spans="1:11" x14ac:dyDescent="0.2">
      <c r="A275" s="109" t="s">
        <v>1387</v>
      </c>
      <c r="B275" s="105" t="s">
        <v>180</v>
      </c>
      <c r="C275" s="105" t="s">
        <v>1388</v>
      </c>
      <c r="D275" s="105" t="s">
        <v>1124</v>
      </c>
      <c r="E275" s="105" t="s">
        <v>1389</v>
      </c>
      <c r="F275" s="105" t="s">
        <v>1122</v>
      </c>
      <c r="G275" s="105" t="s">
        <v>1115</v>
      </c>
      <c r="H275" s="105" t="s">
        <v>1041</v>
      </c>
      <c r="I275" s="105" t="s">
        <v>21</v>
      </c>
      <c r="J275" s="105" t="s">
        <v>21</v>
      </c>
      <c r="K275" s="105" t="s">
        <v>21</v>
      </c>
    </row>
    <row r="276" spans="1:11" x14ac:dyDescent="0.2">
      <c r="A276" s="109" t="s">
        <v>1386</v>
      </c>
      <c r="B276" s="105" t="s">
        <v>105</v>
      </c>
      <c r="C276" s="105" t="s">
        <v>1388</v>
      </c>
      <c r="D276" s="105" t="s">
        <v>1127</v>
      </c>
      <c r="E276" s="105" t="s">
        <v>1389</v>
      </c>
      <c r="F276" s="105" t="s">
        <v>1122</v>
      </c>
      <c r="G276" s="105" t="s">
        <v>1115</v>
      </c>
      <c r="H276" s="105" t="s">
        <v>1041</v>
      </c>
      <c r="I276" s="105" t="s">
        <v>21</v>
      </c>
      <c r="J276" s="105" t="s">
        <v>21</v>
      </c>
      <c r="K276" s="105" t="s">
        <v>21</v>
      </c>
    </row>
    <row r="277" spans="1:11" x14ac:dyDescent="0.2">
      <c r="A277" s="109" t="s">
        <v>1385</v>
      </c>
      <c r="B277" s="105" t="s">
        <v>110</v>
      </c>
      <c r="C277" s="105" t="s">
        <v>1388</v>
      </c>
      <c r="D277" s="105" t="s">
        <v>1127</v>
      </c>
      <c r="E277" s="105" t="s">
        <v>1389</v>
      </c>
      <c r="F277" s="105" t="s">
        <v>1122</v>
      </c>
      <c r="G277" s="105" t="s">
        <v>1115</v>
      </c>
      <c r="H277" s="105" t="s">
        <v>1041</v>
      </c>
      <c r="I277" s="105" t="s">
        <v>21</v>
      </c>
      <c r="J277" s="105" t="s">
        <v>21</v>
      </c>
      <c r="K277" s="105" t="s">
        <v>21</v>
      </c>
    </row>
    <row r="278" spans="1:11" x14ac:dyDescent="0.2">
      <c r="A278" s="109" t="s">
        <v>1384</v>
      </c>
      <c r="B278" s="105" t="s">
        <v>176</v>
      </c>
      <c r="C278" s="105" t="s">
        <v>1388</v>
      </c>
      <c r="D278" s="105" t="s">
        <v>1124</v>
      </c>
      <c r="E278" s="105" t="s">
        <v>1389</v>
      </c>
      <c r="F278" s="105" t="s">
        <v>1122</v>
      </c>
      <c r="G278" s="105" t="s">
        <v>1115</v>
      </c>
      <c r="H278" s="105" t="s">
        <v>1041</v>
      </c>
      <c r="I278" s="105" t="s">
        <v>21</v>
      </c>
      <c r="J278" s="105" t="s">
        <v>21</v>
      </c>
      <c r="K278" s="105" t="s">
        <v>21</v>
      </c>
    </row>
    <row r="279" spans="1:11" x14ac:dyDescent="0.2">
      <c r="A279" s="109" t="s">
        <v>1383</v>
      </c>
      <c r="B279" s="105" t="s">
        <v>176</v>
      </c>
      <c r="C279" s="105" t="s">
        <v>1388</v>
      </c>
      <c r="D279" s="105" t="s">
        <v>1390</v>
      </c>
      <c r="E279" s="105" t="s">
        <v>1389</v>
      </c>
      <c r="F279" s="105" t="s">
        <v>1122</v>
      </c>
      <c r="G279" s="105" t="s">
        <v>1115</v>
      </c>
      <c r="H279" s="105" t="s">
        <v>1041</v>
      </c>
      <c r="I279" s="105" t="s">
        <v>21</v>
      </c>
      <c r="J279" s="105" t="s">
        <v>21</v>
      </c>
      <c r="K279" s="105" t="s">
        <v>21</v>
      </c>
    </row>
    <row r="280" spans="1:11" x14ac:dyDescent="0.2">
      <c r="A280" s="109" t="s">
        <v>1382</v>
      </c>
      <c r="B280" s="105" t="s">
        <v>1121</v>
      </c>
      <c r="C280" s="105" t="s">
        <v>1122</v>
      </c>
      <c r="D280" s="105" t="s">
        <v>1390</v>
      </c>
      <c r="E280" s="105" t="s">
        <v>1389</v>
      </c>
      <c r="F280" s="105" t="s">
        <v>1391</v>
      </c>
      <c r="G280" s="105" t="s">
        <v>1115</v>
      </c>
      <c r="H280" s="105" t="s">
        <v>1041</v>
      </c>
      <c r="I280" s="105" t="s">
        <v>21</v>
      </c>
      <c r="J280" s="105" t="s">
        <v>21</v>
      </c>
      <c r="K280" s="105" t="s">
        <v>21</v>
      </c>
    </row>
    <row r="281" spans="1:11" x14ac:dyDescent="0.2">
      <c r="A281" s="109" t="s">
        <v>1381</v>
      </c>
      <c r="B281" s="105" t="s">
        <v>1126</v>
      </c>
      <c r="C281" s="105" t="s">
        <v>1122</v>
      </c>
      <c r="D281" s="105" t="s">
        <v>1390</v>
      </c>
      <c r="E281" s="105" t="s">
        <v>1389</v>
      </c>
      <c r="F281" s="105" t="s">
        <v>1122</v>
      </c>
      <c r="G281" s="105" t="s">
        <v>1115</v>
      </c>
      <c r="H281" s="105" t="s">
        <v>1041</v>
      </c>
      <c r="I281" s="105" t="s">
        <v>21</v>
      </c>
      <c r="J281" s="105" t="s">
        <v>21</v>
      </c>
      <c r="K281" s="105" t="s">
        <v>21</v>
      </c>
    </row>
    <row r="282" spans="1:11" x14ac:dyDescent="0.2">
      <c r="A282" s="109" t="s">
        <v>1380</v>
      </c>
      <c r="B282" s="105" t="s">
        <v>180</v>
      </c>
      <c r="C282" s="105" t="s">
        <v>1122</v>
      </c>
      <c r="D282" s="105" t="s">
        <v>1127</v>
      </c>
      <c r="E282" s="105" t="s">
        <v>1389</v>
      </c>
      <c r="F282" s="105" t="s">
        <v>1391</v>
      </c>
      <c r="G282" s="105" t="s">
        <v>1115</v>
      </c>
      <c r="H282" s="105" t="s">
        <v>1041</v>
      </c>
      <c r="I282" s="105" t="s">
        <v>21</v>
      </c>
      <c r="J282" s="105" t="s">
        <v>21</v>
      </c>
      <c r="K282" s="105" t="s">
        <v>21</v>
      </c>
    </row>
    <row r="283" spans="1:11" x14ac:dyDescent="0.2">
      <c r="A283" s="109" t="s">
        <v>1379</v>
      </c>
      <c r="B283" s="105" t="s">
        <v>178</v>
      </c>
      <c r="C283" s="105" t="s">
        <v>1122</v>
      </c>
      <c r="D283" s="105" t="s">
        <v>1124</v>
      </c>
      <c r="E283" s="105" t="s">
        <v>1389</v>
      </c>
      <c r="F283" s="105" t="s">
        <v>1122</v>
      </c>
      <c r="G283" s="105" t="s">
        <v>1115</v>
      </c>
      <c r="H283" s="105" t="s">
        <v>1041</v>
      </c>
      <c r="I283" s="105" t="s">
        <v>21</v>
      </c>
      <c r="J283" s="105" t="s">
        <v>21</v>
      </c>
      <c r="K283" s="105" t="s">
        <v>21</v>
      </c>
    </row>
    <row r="284" spans="1:11" x14ac:dyDescent="0.2">
      <c r="A284" s="109" t="s">
        <v>1378</v>
      </c>
      <c r="B284" s="105" t="s">
        <v>223</v>
      </c>
      <c r="C284" s="105" t="s">
        <v>1388</v>
      </c>
      <c r="D284" s="105" t="s">
        <v>1124</v>
      </c>
      <c r="E284" s="105" t="s">
        <v>1123</v>
      </c>
      <c r="F284" s="105" t="s">
        <v>1122</v>
      </c>
      <c r="G284" s="105" t="s">
        <v>1115</v>
      </c>
      <c r="H284" s="105" t="s">
        <v>1041</v>
      </c>
      <c r="I284" s="105" t="s">
        <v>21</v>
      </c>
      <c r="J284" s="105" t="s">
        <v>21</v>
      </c>
      <c r="K284" s="105" t="s">
        <v>21</v>
      </c>
    </row>
    <row r="285" spans="1:11" x14ac:dyDescent="0.2">
      <c r="A285" s="109" t="s">
        <v>1377</v>
      </c>
      <c r="B285" s="105" t="s">
        <v>103</v>
      </c>
      <c r="C285" s="105" t="s">
        <v>1388</v>
      </c>
      <c r="D285" s="105" t="s">
        <v>1124</v>
      </c>
      <c r="E285" s="105" t="s">
        <v>1123</v>
      </c>
      <c r="F285" s="105" t="s">
        <v>1122</v>
      </c>
      <c r="G285" s="105" t="s">
        <v>1115</v>
      </c>
      <c r="H285" s="105" t="s">
        <v>1041</v>
      </c>
      <c r="I285" s="105" t="s">
        <v>21</v>
      </c>
      <c r="J285" s="105" t="s">
        <v>21</v>
      </c>
      <c r="K285" s="105" t="s">
        <v>21</v>
      </c>
    </row>
    <row r="286" spans="1:11" x14ac:dyDescent="0.2">
      <c r="A286" s="109" t="s">
        <v>1376</v>
      </c>
      <c r="B286" s="105" t="s">
        <v>110</v>
      </c>
      <c r="C286" s="105" t="s">
        <v>1388</v>
      </c>
      <c r="D286" s="105" t="s">
        <v>1124</v>
      </c>
      <c r="E286" s="105" t="s">
        <v>1123</v>
      </c>
      <c r="F286" s="105" t="s">
        <v>1122</v>
      </c>
      <c r="G286" s="105" t="s">
        <v>1115</v>
      </c>
      <c r="H286" s="105" t="s">
        <v>1041</v>
      </c>
      <c r="I286" s="105" t="s">
        <v>21</v>
      </c>
      <c r="J286" s="105" t="s">
        <v>21</v>
      </c>
      <c r="K286" s="105" t="s">
        <v>21</v>
      </c>
    </row>
    <row r="287" spans="1:11" x14ac:dyDescent="0.2">
      <c r="A287" s="109" t="s">
        <v>1375</v>
      </c>
      <c r="B287" s="105" t="s">
        <v>112</v>
      </c>
      <c r="C287" s="105" t="s">
        <v>1388</v>
      </c>
      <c r="D287" s="105" t="s">
        <v>1127</v>
      </c>
      <c r="E287" s="105" t="s">
        <v>1123</v>
      </c>
      <c r="F287" s="105" t="s">
        <v>1122</v>
      </c>
      <c r="G287" s="105" t="s">
        <v>1115</v>
      </c>
      <c r="H287" s="105" t="s">
        <v>1041</v>
      </c>
      <c r="I287" s="105" t="s">
        <v>21</v>
      </c>
      <c r="J287" s="105" t="s">
        <v>21</v>
      </c>
      <c r="K287" s="105" t="s">
        <v>21</v>
      </c>
    </row>
    <row r="288" spans="1:11" x14ac:dyDescent="0.2">
      <c r="A288" s="109" t="s">
        <v>1374</v>
      </c>
      <c r="B288" s="105" t="s">
        <v>180</v>
      </c>
      <c r="C288" s="105" t="s">
        <v>1388</v>
      </c>
      <c r="D288" s="105" t="s">
        <v>1390</v>
      </c>
      <c r="E288" s="105" t="s">
        <v>1123</v>
      </c>
      <c r="F288" s="105" t="s">
        <v>1122</v>
      </c>
      <c r="G288" s="105" t="s">
        <v>1115</v>
      </c>
      <c r="H288" s="105" t="s">
        <v>1041</v>
      </c>
      <c r="I288" s="105" t="s">
        <v>21</v>
      </c>
      <c r="J288" s="105" t="s">
        <v>21</v>
      </c>
      <c r="K288" s="105" t="s">
        <v>21</v>
      </c>
    </row>
    <row r="289" spans="1:11" x14ac:dyDescent="0.2">
      <c r="A289" s="109" t="s">
        <v>1373</v>
      </c>
      <c r="B289" s="105" t="s">
        <v>103</v>
      </c>
      <c r="C289" s="105" t="s">
        <v>1388</v>
      </c>
      <c r="D289" s="105" t="s">
        <v>1390</v>
      </c>
      <c r="E289" s="105" t="s">
        <v>1123</v>
      </c>
      <c r="F289" s="105" t="s">
        <v>1122</v>
      </c>
      <c r="G289" s="105" t="s">
        <v>1115</v>
      </c>
      <c r="H289" s="105" t="s">
        <v>1041</v>
      </c>
      <c r="I289" s="105" t="s">
        <v>21</v>
      </c>
      <c r="J289" s="105" t="s">
        <v>21</v>
      </c>
      <c r="K289" s="105" t="s">
        <v>21</v>
      </c>
    </row>
    <row r="290" spans="1:11" x14ac:dyDescent="0.2">
      <c r="A290" s="109" t="s">
        <v>1372</v>
      </c>
      <c r="B290" s="105" t="s">
        <v>176</v>
      </c>
      <c r="C290" s="105" t="s">
        <v>1122</v>
      </c>
      <c r="D290" s="105" t="s">
        <v>1390</v>
      </c>
      <c r="E290" s="105" t="s">
        <v>1123</v>
      </c>
      <c r="F290" s="105" t="s">
        <v>1391</v>
      </c>
      <c r="G290" s="105" t="s">
        <v>1115</v>
      </c>
      <c r="H290" s="105" t="s">
        <v>1041</v>
      </c>
      <c r="I290" s="105" t="s">
        <v>21</v>
      </c>
      <c r="J290" s="105" t="s">
        <v>21</v>
      </c>
      <c r="K290" s="105" t="s">
        <v>21</v>
      </c>
    </row>
    <row r="291" spans="1:11" x14ac:dyDescent="0.2">
      <c r="A291" s="109" t="s">
        <v>1371</v>
      </c>
      <c r="B291" s="105" t="s">
        <v>110</v>
      </c>
      <c r="C291" s="105" t="s">
        <v>1122</v>
      </c>
      <c r="D291" s="105" t="s">
        <v>1390</v>
      </c>
      <c r="E291" s="105" t="s">
        <v>1123</v>
      </c>
      <c r="F291" s="105" t="s">
        <v>1391</v>
      </c>
      <c r="G291" s="105" t="s">
        <v>1115</v>
      </c>
      <c r="H291" s="105" t="s">
        <v>1041</v>
      </c>
      <c r="I291" s="105" t="s">
        <v>21</v>
      </c>
      <c r="J291" s="105" t="s">
        <v>21</v>
      </c>
      <c r="K291" s="105" t="s">
        <v>21</v>
      </c>
    </row>
    <row r="292" spans="1:11" x14ac:dyDescent="0.2">
      <c r="A292" s="109" t="s">
        <v>1370</v>
      </c>
      <c r="B292" s="105" t="s">
        <v>72</v>
      </c>
      <c r="C292" s="105" t="s">
        <v>1391</v>
      </c>
      <c r="D292" s="105" t="s">
        <v>1390</v>
      </c>
      <c r="E292" s="105" t="s">
        <v>1123</v>
      </c>
      <c r="F292" s="105" t="s">
        <v>1120</v>
      </c>
      <c r="G292" s="105" t="s">
        <v>1115</v>
      </c>
      <c r="H292" s="105" t="s">
        <v>1041</v>
      </c>
      <c r="I292" s="105" t="s">
        <v>21</v>
      </c>
      <c r="J292" s="105" t="s">
        <v>21</v>
      </c>
      <c r="K292" s="105" t="s">
        <v>21</v>
      </c>
    </row>
    <row r="293" spans="1:11" x14ac:dyDescent="0.2">
      <c r="A293" s="109" t="s">
        <v>1369</v>
      </c>
      <c r="B293" s="105" t="s">
        <v>30</v>
      </c>
      <c r="C293" s="105" t="s">
        <v>1391</v>
      </c>
      <c r="D293" s="105" t="s">
        <v>1127</v>
      </c>
      <c r="E293" s="105" t="s">
        <v>1123</v>
      </c>
      <c r="F293" s="105" t="s">
        <v>1120</v>
      </c>
      <c r="G293" s="105" t="s">
        <v>1129</v>
      </c>
      <c r="H293" s="105" t="s">
        <v>1041</v>
      </c>
      <c r="I293" s="105" t="s">
        <v>21</v>
      </c>
      <c r="J293" s="105" t="s">
        <v>21</v>
      </c>
      <c r="K293" s="105" t="s">
        <v>21</v>
      </c>
    </row>
    <row r="294" spans="1:11" x14ac:dyDescent="0.2">
      <c r="A294" s="109" t="s">
        <v>1367</v>
      </c>
      <c r="B294" s="105" t="s">
        <v>108</v>
      </c>
      <c r="C294" s="105" t="s">
        <v>1194</v>
      </c>
      <c r="D294" s="105" t="s">
        <v>1337</v>
      </c>
      <c r="E294" s="105" t="s">
        <v>1195</v>
      </c>
      <c r="F294" s="105" t="s">
        <v>1196</v>
      </c>
      <c r="G294" s="105" t="s">
        <v>1262</v>
      </c>
      <c r="H294" s="105" t="s">
        <v>1198</v>
      </c>
      <c r="I294" s="105" t="s">
        <v>21</v>
      </c>
      <c r="J294" s="105" t="s">
        <v>21</v>
      </c>
      <c r="K294" s="105" t="s">
        <v>21</v>
      </c>
    </row>
    <row r="295" spans="1:11" x14ac:dyDescent="0.2">
      <c r="A295" s="109" t="s">
        <v>1366</v>
      </c>
      <c r="B295" s="105" t="s">
        <v>100</v>
      </c>
      <c r="C295" s="105" t="s">
        <v>1202</v>
      </c>
      <c r="D295" s="105" t="s">
        <v>1336</v>
      </c>
      <c r="E295" s="105" t="s">
        <v>1195</v>
      </c>
      <c r="F295" s="105" t="s">
        <v>1196</v>
      </c>
      <c r="G295" s="105" t="s">
        <v>1287</v>
      </c>
      <c r="H295" s="105" t="s">
        <v>1198</v>
      </c>
      <c r="I295" s="105" t="s">
        <v>21</v>
      </c>
      <c r="J295" s="105" t="s">
        <v>21</v>
      </c>
      <c r="K295" s="105" t="s">
        <v>21</v>
      </c>
    </row>
    <row r="296" spans="1:11" x14ac:dyDescent="0.2">
      <c r="A296" s="109" t="s">
        <v>1365</v>
      </c>
      <c r="B296" s="105" t="s">
        <v>97</v>
      </c>
      <c r="C296" s="105" t="s">
        <v>1194</v>
      </c>
      <c r="D296" s="105" t="s">
        <v>1336</v>
      </c>
      <c r="E296" s="105" t="s">
        <v>1195</v>
      </c>
      <c r="F296" s="105" t="s">
        <v>1196</v>
      </c>
      <c r="G296" s="105" t="s">
        <v>1262</v>
      </c>
      <c r="H296" s="105" t="s">
        <v>1198</v>
      </c>
      <c r="I296" s="105" t="s">
        <v>21</v>
      </c>
      <c r="J296" s="105" t="s">
        <v>21</v>
      </c>
      <c r="K296" s="105" t="s">
        <v>21</v>
      </c>
    </row>
    <row r="297" spans="1:11" x14ac:dyDescent="0.2">
      <c r="A297" s="109" t="s">
        <v>1364</v>
      </c>
      <c r="B297" s="105" t="s">
        <v>83</v>
      </c>
      <c r="C297" s="105" t="s">
        <v>1194</v>
      </c>
      <c r="D297" s="105" t="s">
        <v>1336</v>
      </c>
      <c r="E297" s="105" t="s">
        <v>1200</v>
      </c>
      <c r="F297" s="105" t="s">
        <v>1196</v>
      </c>
      <c r="G297" s="105" t="s">
        <v>1262</v>
      </c>
      <c r="H297" s="105" t="s">
        <v>1198</v>
      </c>
      <c r="I297" s="105" t="s">
        <v>21</v>
      </c>
      <c r="J297" s="105" t="s">
        <v>21</v>
      </c>
      <c r="K297" s="105" t="s">
        <v>21</v>
      </c>
    </row>
    <row r="298" spans="1:11" x14ac:dyDescent="0.2">
      <c r="A298" s="109" t="s">
        <v>1363</v>
      </c>
      <c r="B298" s="105" t="s">
        <v>112</v>
      </c>
      <c r="C298" s="105" t="s">
        <v>1194</v>
      </c>
      <c r="D298" s="105" t="s">
        <v>1343</v>
      </c>
      <c r="E298" s="105" t="s">
        <v>1335</v>
      </c>
      <c r="F298" s="105" t="s">
        <v>1196</v>
      </c>
      <c r="G298" s="105" t="s">
        <v>1262</v>
      </c>
      <c r="H298" s="105" t="s">
        <v>1198</v>
      </c>
      <c r="I298" s="105" t="s">
        <v>21</v>
      </c>
      <c r="J298" s="105" t="s">
        <v>21</v>
      </c>
      <c r="K298" s="105" t="s">
        <v>21</v>
      </c>
    </row>
    <row r="299" spans="1:11" x14ac:dyDescent="0.2">
      <c r="A299" s="109" t="s">
        <v>1362</v>
      </c>
      <c r="B299" s="105" t="s">
        <v>176</v>
      </c>
      <c r="C299" s="105" t="s">
        <v>1194</v>
      </c>
      <c r="D299" s="105" t="s">
        <v>1336</v>
      </c>
      <c r="E299" s="105" t="s">
        <v>1335</v>
      </c>
      <c r="F299" s="105" t="s">
        <v>1196</v>
      </c>
      <c r="G299" s="105" t="s">
        <v>1262</v>
      </c>
      <c r="H299" s="105" t="s">
        <v>1198</v>
      </c>
      <c r="I299" s="105" t="s">
        <v>21</v>
      </c>
      <c r="J299" s="105" t="s">
        <v>21</v>
      </c>
      <c r="K299" s="105" t="s">
        <v>21</v>
      </c>
    </row>
    <row r="300" spans="1:11" x14ac:dyDescent="0.2">
      <c r="A300" s="109" t="s">
        <v>1361</v>
      </c>
      <c r="B300" s="105" t="s">
        <v>223</v>
      </c>
      <c r="C300" s="105" t="s">
        <v>1194</v>
      </c>
      <c r="D300" s="105" t="s">
        <v>1337</v>
      </c>
      <c r="E300" s="105" t="s">
        <v>1202</v>
      </c>
      <c r="F300" s="105" t="s">
        <v>1196</v>
      </c>
      <c r="G300" s="105" t="s">
        <v>1262</v>
      </c>
      <c r="H300" s="105" t="s">
        <v>1198</v>
      </c>
      <c r="I300" s="105" t="s">
        <v>21</v>
      </c>
      <c r="J300" s="105" t="s">
        <v>21</v>
      </c>
      <c r="K300" s="105" t="s">
        <v>21</v>
      </c>
    </row>
    <row r="301" spans="1:11" x14ac:dyDescent="0.2">
      <c r="A301" s="109" t="s">
        <v>1360</v>
      </c>
      <c r="B301" s="105" t="s">
        <v>223</v>
      </c>
      <c r="C301" s="105" t="s">
        <v>1194</v>
      </c>
      <c r="D301" s="105" t="s">
        <v>1336</v>
      </c>
      <c r="E301" s="105" t="s">
        <v>1194</v>
      </c>
      <c r="F301" s="105" t="s">
        <v>1196</v>
      </c>
      <c r="G301" s="105" t="s">
        <v>1262</v>
      </c>
      <c r="H301" s="105" t="s">
        <v>1198</v>
      </c>
      <c r="I301" s="105" t="s">
        <v>21</v>
      </c>
      <c r="J301" s="105" t="s">
        <v>21</v>
      </c>
      <c r="K301" s="105" t="s">
        <v>21</v>
      </c>
    </row>
    <row r="302" spans="1:11" x14ac:dyDescent="0.2">
      <c r="A302" s="109" t="s">
        <v>1359</v>
      </c>
      <c r="B302" s="105" t="s">
        <v>209</v>
      </c>
      <c r="C302" s="105" t="s">
        <v>1196</v>
      </c>
      <c r="D302" s="105" t="s">
        <v>1337</v>
      </c>
      <c r="E302" s="105" t="s">
        <v>1202</v>
      </c>
      <c r="F302" s="105" t="s">
        <v>1196</v>
      </c>
      <c r="G302" s="105" t="s">
        <v>1262</v>
      </c>
      <c r="H302" s="105" t="s">
        <v>1198</v>
      </c>
      <c r="I302" s="105" t="s">
        <v>21</v>
      </c>
      <c r="J302" s="105" t="s">
        <v>21</v>
      </c>
      <c r="K302" s="105" t="s">
        <v>21</v>
      </c>
    </row>
    <row r="303" spans="1:11" x14ac:dyDescent="0.2">
      <c r="A303" s="109" t="s">
        <v>1358</v>
      </c>
      <c r="B303" s="105" t="s">
        <v>1121</v>
      </c>
      <c r="C303" s="105" t="s">
        <v>1196</v>
      </c>
      <c r="D303" s="105" t="s">
        <v>1337</v>
      </c>
      <c r="E303" s="105" t="s">
        <v>1194</v>
      </c>
      <c r="F303" s="105" t="s">
        <v>1290</v>
      </c>
      <c r="G303" s="105" t="s">
        <v>1287</v>
      </c>
      <c r="H303" s="105" t="s">
        <v>1198</v>
      </c>
      <c r="I303" s="105" t="s">
        <v>21</v>
      </c>
      <c r="J303" s="105" t="s">
        <v>21</v>
      </c>
      <c r="K303" s="105" t="s">
        <v>21</v>
      </c>
    </row>
    <row r="304" spans="1:11" x14ac:dyDescent="0.2">
      <c r="A304" s="109" t="s">
        <v>1357</v>
      </c>
      <c r="B304" s="105" t="s">
        <v>180</v>
      </c>
      <c r="C304" s="105" t="s">
        <v>1196</v>
      </c>
      <c r="D304" s="105" t="s">
        <v>1337</v>
      </c>
      <c r="E304" s="105" t="s">
        <v>1194</v>
      </c>
      <c r="F304" s="105" t="s">
        <v>1290</v>
      </c>
      <c r="G304" s="105" t="s">
        <v>1262</v>
      </c>
      <c r="H304" s="105" t="s">
        <v>1198</v>
      </c>
      <c r="I304" s="105" t="s">
        <v>21</v>
      </c>
      <c r="J304" s="105" t="s">
        <v>21</v>
      </c>
      <c r="K304" s="105" t="s">
        <v>21</v>
      </c>
    </row>
    <row r="305" spans="1:11" x14ac:dyDescent="0.2">
      <c r="A305" s="109" t="s">
        <v>1356</v>
      </c>
      <c r="B305" s="105" t="s">
        <v>105</v>
      </c>
      <c r="C305" s="105" t="s">
        <v>1196</v>
      </c>
      <c r="D305" s="105" t="s">
        <v>1337</v>
      </c>
      <c r="E305" s="105" t="s">
        <v>1194</v>
      </c>
      <c r="F305" s="105" t="s">
        <v>1290</v>
      </c>
      <c r="G305" s="105" t="s">
        <v>1262</v>
      </c>
      <c r="H305" s="105" t="s">
        <v>1198</v>
      </c>
      <c r="I305" s="105" t="s">
        <v>21</v>
      </c>
      <c r="J305" s="105" t="s">
        <v>21</v>
      </c>
      <c r="K305" s="105" t="s">
        <v>21</v>
      </c>
    </row>
    <row r="306" spans="1:11" x14ac:dyDescent="0.2">
      <c r="A306" s="109" t="s">
        <v>1355</v>
      </c>
      <c r="B306" s="105" t="s">
        <v>183</v>
      </c>
      <c r="C306" s="105" t="s">
        <v>1194</v>
      </c>
      <c r="D306" s="105" t="s">
        <v>1336</v>
      </c>
      <c r="E306" s="105" t="s">
        <v>1202</v>
      </c>
      <c r="F306" s="105" t="s">
        <v>1194</v>
      </c>
      <c r="G306" s="105" t="s">
        <v>1262</v>
      </c>
      <c r="H306" s="105" t="s">
        <v>1198</v>
      </c>
      <c r="I306" s="105" t="s">
        <v>21</v>
      </c>
      <c r="J306" s="105" t="s">
        <v>21</v>
      </c>
      <c r="K306" s="105" t="s">
        <v>21</v>
      </c>
    </row>
    <row r="307" spans="1:11" x14ac:dyDescent="0.2">
      <c r="A307" s="109" t="s">
        <v>1354</v>
      </c>
      <c r="B307" s="105" t="s">
        <v>112</v>
      </c>
      <c r="C307" s="105" t="s">
        <v>1335</v>
      </c>
      <c r="D307" s="105" t="s">
        <v>1334</v>
      </c>
      <c r="E307" s="105" t="s">
        <v>1200</v>
      </c>
      <c r="F307" s="105" t="s">
        <v>1202</v>
      </c>
      <c r="G307" s="105" t="s">
        <v>1262</v>
      </c>
      <c r="H307" s="105" t="s">
        <v>1198</v>
      </c>
      <c r="I307" s="105" t="s">
        <v>21</v>
      </c>
      <c r="J307" s="105" t="s">
        <v>21</v>
      </c>
      <c r="K307" s="105" t="s">
        <v>21</v>
      </c>
    </row>
    <row r="308" spans="1:11" x14ac:dyDescent="0.2">
      <c r="A308" s="109" t="s">
        <v>1353</v>
      </c>
      <c r="B308" s="105" t="s">
        <v>97</v>
      </c>
      <c r="C308" s="105" t="s">
        <v>1194</v>
      </c>
      <c r="D308" s="105" t="s">
        <v>1337</v>
      </c>
      <c r="E308" s="105" t="s">
        <v>1195</v>
      </c>
      <c r="F308" s="105" t="s">
        <v>1196</v>
      </c>
      <c r="G308" s="105" t="s">
        <v>1288</v>
      </c>
      <c r="H308" s="105" t="s">
        <v>1198</v>
      </c>
      <c r="I308" s="105" t="s">
        <v>21</v>
      </c>
      <c r="J308" s="105" t="s">
        <v>21</v>
      </c>
      <c r="K308" s="105" t="s">
        <v>21</v>
      </c>
    </row>
    <row r="309" spans="1:11" x14ac:dyDescent="0.2">
      <c r="A309" s="109" t="s">
        <v>1352</v>
      </c>
      <c r="B309" s="105" t="s">
        <v>83</v>
      </c>
      <c r="C309" s="105" t="s">
        <v>1196</v>
      </c>
      <c r="D309" s="105" t="s">
        <v>1336</v>
      </c>
      <c r="E309" s="105" t="s">
        <v>1335</v>
      </c>
      <c r="F309" s="105" t="s">
        <v>1290</v>
      </c>
      <c r="G309" s="105" t="s">
        <v>1262</v>
      </c>
      <c r="H309" s="105" t="s">
        <v>1198</v>
      </c>
      <c r="I309" s="105" t="s">
        <v>21</v>
      </c>
      <c r="J309" s="105" t="s">
        <v>21</v>
      </c>
      <c r="K309" s="105" t="s">
        <v>21</v>
      </c>
    </row>
    <row r="310" spans="1:11" x14ac:dyDescent="0.2">
      <c r="A310" s="109" t="s">
        <v>1351</v>
      </c>
      <c r="B310" s="105" t="s">
        <v>81</v>
      </c>
      <c r="C310" s="105" t="s">
        <v>1196</v>
      </c>
      <c r="D310" s="105" t="s">
        <v>1336</v>
      </c>
      <c r="E310" s="105" t="s">
        <v>1202</v>
      </c>
      <c r="F310" s="105" t="s">
        <v>1290</v>
      </c>
      <c r="G310" s="105" t="s">
        <v>1262</v>
      </c>
      <c r="H310" s="105" t="s">
        <v>1198</v>
      </c>
      <c r="I310" s="105" t="s">
        <v>21</v>
      </c>
      <c r="J310" s="105" t="s">
        <v>21</v>
      </c>
      <c r="K310" s="105" t="s">
        <v>21</v>
      </c>
    </row>
    <row r="311" spans="1:11" x14ac:dyDescent="0.2">
      <c r="A311" s="109" t="s">
        <v>1350</v>
      </c>
      <c r="B311" s="105" t="s">
        <v>85</v>
      </c>
      <c r="C311" s="105" t="s">
        <v>1196</v>
      </c>
      <c r="D311" s="105" t="s">
        <v>1336</v>
      </c>
      <c r="E311" s="105" t="s">
        <v>1194</v>
      </c>
      <c r="F311" s="105" t="s">
        <v>1290</v>
      </c>
      <c r="G311" s="105" t="s">
        <v>1262</v>
      </c>
      <c r="H311" s="105" t="s">
        <v>1198</v>
      </c>
      <c r="I311" s="105" t="s">
        <v>21</v>
      </c>
      <c r="J311" s="105" t="s">
        <v>21</v>
      </c>
      <c r="K311" s="105" t="s">
        <v>21</v>
      </c>
    </row>
    <row r="312" spans="1:11" x14ac:dyDescent="0.2">
      <c r="A312" s="109" t="s">
        <v>1349</v>
      </c>
      <c r="B312" s="105" t="s">
        <v>100</v>
      </c>
      <c r="C312" s="105" t="s">
        <v>1290</v>
      </c>
      <c r="D312" s="105" t="s">
        <v>1368</v>
      </c>
      <c r="E312" s="105" t="s">
        <v>1194</v>
      </c>
      <c r="F312" s="105" t="s">
        <v>1262</v>
      </c>
      <c r="G312" s="105" t="s">
        <v>1287</v>
      </c>
      <c r="H312" s="105" t="s">
        <v>1198</v>
      </c>
      <c r="I312" s="105" t="s">
        <v>21</v>
      </c>
      <c r="J312" s="105" t="s">
        <v>21</v>
      </c>
      <c r="K312" s="105" t="s">
        <v>21</v>
      </c>
    </row>
    <row r="313" spans="1:11" x14ac:dyDescent="0.2">
      <c r="A313" s="109" t="s">
        <v>1347</v>
      </c>
      <c r="B313" s="105" t="s">
        <v>81</v>
      </c>
      <c r="C313" s="105" t="s">
        <v>1196</v>
      </c>
      <c r="D313" s="105" t="s">
        <v>1336</v>
      </c>
      <c r="E313" s="105" t="s">
        <v>1194</v>
      </c>
      <c r="F313" s="105" t="s">
        <v>1290</v>
      </c>
      <c r="G313" s="105" t="s">
        <v>1287</v>
      </c>
      <c r="H313" s="105" t="s">
        <v>1198</v>
      </c>
      <c r="I313" s="105" t="s">
        <v>21</v>
      </c>
      <c r="J313" s="105" t="s">
        <v>21</v>
      </c>
      <c r="K313" s="105" t="s">
        <v>21</v>
      </c>
    </row>
    <row r="314" spans="1:11" x14ac:dyDescent="0.2">
      <c r="A314" s="109" t="s">
        <v>1346</v>
      </c>
      <c r="B314" s="105" t="s">
        <v>94</v>
      </c>
      <c r="C314" s="105" t="s">
        <v>1194</v>
      </c>
      <c r="D314" s="105" t="s">
        <v>1343</v>
      </c>
      <c r="E314" s="105" t="s">
        <v>1194</v>
      </c>
      <c r="F314" s="105" t="s">
        <v>1194</v>
      </c>
      <c r="G314" s="105" t="s">
        <v>1288</v>
      </c>
      <c r="H314" s="105" t="s">
        <v>1198</v>
      </c>
      <c r="I314" s="105" t="s">
        <v>21</v>
      </c>
      <c r="J314" s="105" t="s">
        <v>21</v>
      </c>
      <c r="K314" s="105" t="s">
        <v>21</v>
      </c>
    </row>
    <row r="315" spans="1:11" x14ac:dyDescent="0.2">
      <c r="A315" s="109" t="s">
        <v>1345</v>
      </c>
      <c r="B315" s="105" t="s">
        <v>79</v>
      </c>
      <c r="C315" s="105" t="s">
        <v>1202</v>
      </c>
      <c r="D315" s="105" t="s">
        <v>1337</v>
      </c>
      <c r="E315" s="105" t="s">
        <v>1195</v>
      </c>
      <c r="F315" s="105" t="s">
        <v>1194</v>
      </c>
      <c r="G315" s="105" t="s">
        <v>1287</v>
      </c>
      <c r="H315" s="105" t="s">
        <v>1198</v>
      </c>
      <c r="I315" s="105" t="s">
        <v>21</v>
      </c>
      <c r="J315" s="105" t="s">
        <v>21</v>
      </c>
      <c r="K315" s="105" t="s">
        <v>21</v>
      </c>
    </row>
    <row r="316" spans="1:11" x14ac:dyDescent="0.2">
      <c r="A316" s="109" t="s">
        <v>1333</v>
      </c>
      <c r="B316" s="105" t="s">
        <v>79</v>
      </c>
      <c r="C316" s="105" t="s">
        <v>1194</v>
      </c>
      <c r="D316" s="105" t="s">
        <v>1334</v>
      </c>
      <c r="E316" s="105" t="s">
        <v>1335</v>
      </c>
      <c r="F316" s="105" t="s">
        <v>1194</v>
      </c>
      <c r="G316" s="105" t="s">
        <v>1262</v>
      </c>
      <c r="H316" s="105" t="s">
        <v>1198</v>
      </c>
      <c r="I316" s="105" t="s">
        <v>21</v>
      </c>
      <c r="J316" s="105" t="s">
        <v>21</v>
      </c>
      <c r="K316" s="105" t="s">
        <v>21</v>
      </c>
    </row>
    <row r="317" spans="1:11" x14ac:dyDescent="0.2">
      <c r="A317" s="109" t="s">
        <v>1332</v>
      </c>
      <c r="B317" s="105" t="s">
        <v>85</v>
      </c>
      <c r="C317" s="105" t="s">
        <v>1335</v>
      </c>
      <c r="D317" s="105" t="s">
        <v>1336</v>
      </c>
      <c r="E317" s="105" t="s">
        <v>1119</v>
      </c>
      <c r="F317" s="105" t="s">
        <v>1202</v>
      </c>
      <c r="G317" s="105" t="s">
        <v>1288</v>
      </c>
      <c r="H317" s="105" t="s">
        <v>1198</v>
      </c>
      <c r="I317" s="105" t="s">
        <v>21</v>
      </c>
      <c r="J317" s="105" t="s">
        <v>21</v>
      </c>
      <c r="K317" s="105" t="s">
        <v>21</v>
      </c>
    </row>
    <row r="318" spans="1:11" x14ac:dyDescent="0.2">
      <c r="A318" s="109" t="s">
        <v>1331</v>
      </c>
      <c r="B318" s="105" t="s">
        <v>108</v>
      </c>
      <c r="C318" s="105" t="s">
        <v>1335</v>
      </c>
      <c r="D318" s="105" t="s">
        <v>1336</v>
      </c>
      <c r="E318" s="105" t="s">
        <v>1119</v>
      </c>
      <c r="F318" s="105" t="s">
        <v>1202</v>
      </c>
      <c r="G318" s="105" t="s">
        <v>1287</v>
      </c>
      <c r="H318" s="105" t="s">
        <v>1198</v>
      </c>
      <c r="I318" s="105" t="s">
        <v>21</v>
      </c>
      <c r="J318" s="105" t="s">
        <v>21</v>
      </c>
      <c r="K318" s="105" t="s">
        <v>21</v>
      </c>
    </row>
    <row r="319" spans="1:11" x14ac:dyDescent="0.2">
      <c r="A319" s="109" t="s">
        <v>1330</v>
      </c>
      <c r="B319" s="105" t="s">
        <v>108</v>
      </c>
      <c r="C319" s="105" t="s">
        <v>1335</v>
      </c>
      <c r="D319" s="105" t="s">
        <v>1336</v>
      </c>
      <c r="E319" s="105" t="s">
        <v>1195</v>
      </c>
      <c r="F319" s="105" t="s">
        <v>1202</v>
      </c>
      <c r="G319" s="105" t="s">
        <v>1287</v>
      </c>
      <c r="H319" s="105" t="s">
        <v>1198</v>
      </c>
      <c r="I319" s="105" t="s">
        <v>21</v>
      </c>
      <c r="J319" s="105" t="s">
        <v>21</v>
      </c>
      <c r="K319" s="105" t="s">
        <v>21</v>
      </c>
    </row>
    <row r="320" spans="1:11" x14ac:dyDescent="0.2">
      <c r="A320" s="109" t="s">
        <v>1329</v>
      </c>
      <c r="B320" s="105" t="s">
        <v>183</v>
      </c>
      <c r="C320" s="105" t="s">
        <v>1335</v>
      </c>
      <c r="D320" s="105" t="s">
        <v>1336</v>
      </c>
      <c r="E320" s="105" t="s">
        <v>1195</v>
      </c>
      <c r="F320" s="105" t="s">
        <v>1335</v>
      </c>
      <c r="G320" s="105" t="s">
        <v>1287</v>
      </c>
      <c r="H320" s="105" t="s">
        <v>1198</v>
      </c>
      <c r="I320" s="105" t="s">
        <v>21</v>
      </c>
      <c r="J320" s="105" t="s">
        <v>21</v>
      </c>
      <c r="K320" s="105" t="s">
        <v>21</v>
      </c>
    </row>
    <row r="321" spans="1:11" x14ac:dyDescent="0.2">
      <c r="A321" s="109" t="s">
        <v>1328</v>
      </c>
      <c r="B321" s="105" t="s">
        <v>176</v>
      </c>
      <c r="C321" s="105" t="s">
        <v>1335</v>
      </c>
      <c r="D321" s="105" t="s">
        <v>1336</v>
      </c>
      <c r="E321" s="105" t="s">
        <v>1200</v>
      </c>
      <c r="F321" s="105" t="s">
        <v>1335</v>
      </c>
      <c r="G321" s="105" t="s">
        <v>1287</v>
      </c>
      <c r="H321" s="105" t="s">
        <v>1198</v>
      </c>
      <c r="I321" s="105" t="s">
        <v>21</v>
      </c>
      <c r="J321" s="105" t="s">
        <v>21</v>
      </c>
      <c r="K321" s="105" t="s">
        <v>21</v>
      </c>
    </row>
    <row r="322" spans="1:11" x14ac:dyDescent="0.2">
      <c r="A322" s="109" t="s">
        <v>1327</v>
      </c>
      <c r="B322" s="105" t="s">
        <v>178</v>
      </c>
      <c r="C322" s="105" t="s">
        <v>1195</v>
      </c>
      <c r="D322" s="105" t="s">
        <v>1336</v>
      </c>
      <c r="E322" s="105" t="s">
        <v>1200</v>
      </c>
      <c r="F322" s="105" t="s">
        <v>1335</v>
      </c>
      <c r="G322" s="105" t="s">
        <v>1287</v>
      </c>
      <c r="H322" s="105" t="s">
        <v>1198</v>
      </c>
      <c r="I322" s="105" t="s">
        <v>21</v>
      </c>
      <c r="J322" s="105" t="s">
        <v>21</v>
      </c>
      <c r="K322" s="105" t="s">
        <v>21</v>
      </c>
    </row>
    <row r="323" spans="1:11" x14ac:dyDescent="0.2">
      <c r="A323" s="109" t="s">
        <v>1326</v>
      </c>
      <c r="B323" s="105" t="s">
        <v>223</v>
      </c>
      <c r="C323" s="105" t="s">
        <v>1195</v>
      </c>
      <c r="D323" s="105" t="s">
        <v>1337</v>
      </c>
      <c r="E323" s="105" t="s">
        <v>1200</v>
      </c>
      <c r="F323" s="105" t="s">
        <v>1335</v>
      </c>
      <c r="G323" s="105" t="s">
        <v>1287</v>
      </c>
      <c r="H323" s="105" t="s">
        <v>1198</v>
      </c>
      <c r="I323" s="105" t="s">
        <v>21</v>
      </c>
      <c r="J323" s="105" t="s">
        <v>21</v>
      </c>
      <c r="K323" s="105" t="s">
        <v>21</v>
      </c>
    </row>
    <row r="324" spans="1:11" x14ac:dyDescent="0.2">
      <c r="A324" s="109" t="s">
        <v>1325</v>
      </c>
      <c r="B324" s="105" t="s">
        <v>172</v>
      </c>
      <c r="C324" s="105" t="s">
        <v>1195</v>
      </c>
      <c r="D324" s="105" t="s">
        <v>1336</v>
      </c>
      <c r="E324" s="105" t="s">
        <v>1195</v>
      </c>
      <c r="F324" s="105" t="s">
        <v>1335</v>
      </c>
      <c r="G324" s="105" t="s">
        <v>1287</v>
      </c>
      <c r="H324" s="105" t="s">
        <v>1198</v>
      </c>
      <c r="I324" s="105" t="s">
        <v>21</v>
      </c>
      <c r="J324" s="105" t="s">
        <v>21</v>
      </c>
      <c r="K324" s="105" t="s">
        <v>21</v>
      </c>
    </row>
    <row r="325" spans="1:11" x14ac:dyDescent="0.2">
      <c r="A325" s="109" t="s">
        <v>1324</v>
      </c>
      <c r="B325" s="105" t="s">
        <v>1121</v>
      </c>
      <c r="C325" s="105" t="s">
        <v>1335</v>
      </c>
      <c r="D325" s="105" t="s">
        <v>1334</v>
      </c>
      <c r="E325" s="105" t="s">
        <v>1195</v>
      </c>
      <c r="F325" s="105" t="s">
        <v>1335</v>
      </c>
      <c r="G325" s="105" t="s">
        <v>1287</v>
      </c>
      <c r="H325" s="105" t="s">
        <v>1198</v>
      </c>
      <c r="I325" s="105" t="s">
        <v>21</v>
      </c>
      <c r="J325" s="105" t="s">
        <v>21</v>
      </c>
      <c r="K325" s="105" t="s">
        <v>21</v>
      </c>
    </row>
    <row r="326" spans="1:11" x14ac:dyDescent="0.2">
      <c r="A326" s="109" t="s">
        <v>1323</v>
      </c>
      <c r="B326" s="105" t="s">
        <v>183</v>
      </c>
      <c r="C326" s="105" t="s">
        <v>1200</v>
      </c>
      <c r="D326" s="105" t="s">
        <v>1337</v>
      </c>
      <c r="E326" s="105" t="s">
        <v>1119</v>
      </c>
      <c r="F326" s="105" t="s">
        <v>1195</v>
      </c>
      <c r="G326" s="105" t="s">
        <v>1287</v>
      </c>
      <c r="H326" s="105" t="s">
        <v>1198</v>
      </c>
      <c r="I326" s="105" t="s">
        <v>21</v>
      </c>
      <c r="J326" s="105" t="s">
        <v>21</v>
      </c>
      <c r="K326" s="105" t="s">
        <v>21</v>
      </c>
    </row>
    <row r="327" spans="1:11" x14ac:dyDescent="0.2">
      <c r="A327" s="109" t="s">
        <v>1322</v>
      </c>
      <c r="B327" s="105" t="s">
        <v>105</v>
      </c>
      <c r="C327" s="105" t="s">
        <v>1195</v>
      </c>
      <c r="D327" s="105" t="s">
        <v>1334</v>
      </c>
      <c r="E327" s="105" t="s">
        <v>1119</v>
      </c>
      <c r="F327" s="105" t="s">
        <v>1335</v>
      </c>
      <c r="G327" s="105" t="s">
        <v>1287</v>
      </c>
      <c r="H327" s="105" t="s">
        <v>1198</v>
      </c>
      <c r="I327" s="105" t="s">
        <v>21</v>
      </c>
      <c r="J327" s="105" t="s">
        <v>21</v>
      </c>
      <c r="K327" s="105" t="s">
        <v>21</v>
      </c>
    </row>
    <row r="328" spans="1:11" x14ac:dyDescent="0.2">
      <c r="A328" s="109" t="s">
        <v>1321</v>
      </c>
      <c r="B328" s="105" t="s">
        <v>112</v>
      </c>
      <c r="C328" s="105" t="s">
        <v>1195</v>
      </c>
      <c r="D328" s="105" t="s">
        <v>1337</v>
      </c>
      <c r="E328" s="105" t="s">
        <v>1119</v>
      </c>
      <c r="F328" s="105" t="s">
        <v>1335</v>
      </c>
      <c r="G328" s="105" t="s">
        <v>1287</v>
      </c>
      <c r="H328" s="105" t="s">
        <v>1198</v>
      </c>
      <c r="I328" s="105" t="s">
        <v>21</v>
      </c>
      <c r="J328" s="105" t="s">
        <v>21</v>
      </c>
      <c r="K328" s="105" t="s">
        <v>21</v>
      </c>
    </row>
    <row r="329" spans="1:11" x14ac:dyDescent="0.2">
      <c r="A329" s="109" t="s">
        <v>1320</v>
      </c>
      <c r="B329" s="105" t="s">
        <v>103</v>
      </c>
      <c r="C329" s="105" t="s">
        <v>1195</v>
      </c>
      <c r="D329" s="105" t="s">
        <v>1336</v>
      </c>
      <c r="E329" s="105" t="s">
        <v>1119</v>
      </c>
      <c r="F329" s="105" t="s">
        <v>1335</v>
      </c>
      <c r="G329" s="105" t="s">
        <v>1287</v>
      </c>
      <c r="H329" s="105" t="s">
        <v>1198</v>
      </c>
      <c r="I329" s="105" t="s">
        <v>21</v>
      </c>
      <c r="J329" s="105" t="s">
        <v>21</v>
      </c>
      <c r="K329" s="105" t="s">
        <v>21</v>
      </c>
    </row>
    <row r="330" spans="1:11" x14ac:dyDescent="0.2">
      <c r="A330" s="109" t="s">
        <v>1319</v>
      </c>
      <c r="B330" s="105" t="s">
        <v>180</v>
      </c>
      <c r="C330" s="105" t="s">
        <v>1195</v>
      </c>
      <c r="D330" s="105" t="s">
        <v>1336</v>
      </c>
      <c r="E330" s="105" t="s">
        <v>1200</v>
      </c>
      <c r="F330" s="105" t="s">
        <v>1335</v>
      </c>
      <c r="G330" s="105" t="s">
        <v>1338</v>
      </c>
      <c r="H330" s="105" t="s">
        <v>1198</v>
      </c>
      <c r="I330" s="105" t="s">
        <v>21</v>
      </c>
      <c r="J330" s="105" t="s">
        <v>21</v>
      </c>
      <c r="K330" s="105" t="s">
        <v>21</v>
      </c>
    </row>
    <row r="331" spans="1:11" x14ac:dyDescent="0.2">
      <c r="A331" s="109" t="s">
        <v>1318</v>
      </c>
      <c r="B331" s="105" t="s">
        <v>110</v>
      </c>
      <c r="C331" s="105" t="s">
        <v>1195</v>
      </c>
      <c r="D331" s="105" t="s">
        <v>1337</v>
      </c>
      <c r="E331" s="105" t="s">
        <v>1119</v>
      </c>
      <c r="F331" s="105" t="s">
        <v>1335</v>
      </c>
      <c r="G331" s="105" t="s">
        <v>1287</v>
      </c>
      <c r="H331" s="105" t="s">
        <v>1198</v>
      </c>
      <c r="I331" s="105" t="s">
        <v>21</v>
      </c>
      <c r="J331" s="105" t="s">
        <v>21</v>
      </c>
      <c r="K331" s="105" t="s">
        <v>21</v>
      </c>
    </row>
    <row r="332" spans="1:11" x14ac:dyDescent="0.2">
      <c r="A332" s="109" t="s">
        <v>1317</v>
      </c>
      <c r="B332" s="105" t="s">
        <v>94</v>
      </c>
      <c r="C332" s="105" t="s">
        <v>1195</v>
      </c>
      <c r="D332" s="105" t="s">
        <v>1336</v>
      </c>
      <c r="E332" s="105" t="s">
        <v>1119</v>
      </c>
      <c r="F332" s="105" t="s">
        <v>1335</v>
      </c>
      <c r="G332" s="105" t="s">
        <v>1339</v>
      </c>
      <c r="H332" s="105" t="s">
        <v>1198</v>
      </c>
      <c r="I332" s="105" t="s">
        <v>21</v>
      </c>
      <c r="J332" s="105" t="s">
        <v>21</v>
      </c>
      <c r="K332" s="105" t="s">
        <v>21</v>
      </c>
    </row>
    <row r="333" spans="1:11" x14ac:dyDescent="0.2">
      <c r="A333" s="109" t="s">
        <v>1316</v>
      </c>
      <c r="B333" s="105" t="s">
        <v>103</v>
      </c>
      <c r="C333" s="105" t="s">
        <v>1335</v>
      </c>
      <c r="D333" s="105" t="s">
        <v>1336</v>
      </c>
      <c r="E333" s="105" t="s">
        <v>1119</v>
      </c>
      <c r="F333" s="105" t="s">
        <v>1202</v>
      </c>
      <c r="G333" s="105" t="s">
        <v>1340</v>
      </c>
      <c r="H333" s="105" t="s">
        <v>1198</v>
      </c>
      <c r="I333" s="105" t="s">
        <v>21</v>
      </c>
      <c r="J333" s="105" t="s">
        <v>21</v>
      </c>
      <c r="K333" s="105" t="s">
        <v>21</v>
      </c>
    </row>
    <row r="334" spans="1:11" x14ac:dyDescent="0.2">
      <c r="A334" s="109" t="s">
        <v>1315</v>
      </c>
      <c r="B334" s="105" t="s">
        <v>94</v>
      </c>
      <c r="C334" s="105" t="s">
        <v>1335</v>
      </c>
      <c r="D334" s="105" t="s">
        <v>1337</v>
      </c>
      <c r="E334" s="105" t="s">
        <v>1119</v>
      </c>
      <c r="F334" s="105" t="s">
        <v>1202</v>
      </c>
      <c r="G334" s="105" t="s">
        <v>1340</v>
      </c>
      <c r="H334" s="105" t="s">
        <v>1198</v>
      </c>
      <c r="I334" s="105" t="s">
        <v>21</v>
      </c>
      <c r="J334" s="105" t="s">
        <v>21</v>
      </c>
      <c r="K334" s="105" t="s">
        <v>21</v>
      </c>
    </row>
    <row r="335" spans="1:11" x14ac:dyDescent="0.2">
      <c r="A335" s="109" t="s">
        <v>1314</v>
      </c>
      <c r="B335" s="105" t="s">
        <v>85</v>
      </c>
      <c r="C335" s="105" t="s">
        <v>1335</v>
      </c>
      <c r="D335" s="105" t="s">
        <v>1336</v>
      </c>
      <c r="E335" s="105" t="s">
        <v>1200</v>
      </c>
      <c r="F335" s="105" t="s">
        <v>1202</v>
      </c>
      <c r="G335" s="105" t="s">
        <v>1340</v>
      </c>
      <c r="H335" s="105" t="s">
        <v>1198</v>
      </c>
      <c r="I335" s="105" t="s">
        <v>21</v>
      </c>
      <c r="J335" s="105" t="s">
        <v>21</v>
      </c>
      <c r="K335" s="105" t="s">
        <v>21</v>
      </c>
    </row>
    <row r="336" spans="1:11" x14ac:dyDescent="0.2">
      <c r="A336" s="109" t="s">
        <v>1313</v>
      </c>
      <c r="B336" s="105" t="s">
        <v>176</v>
      </c>
      <c r="C336" s="105" t="s">
        <v>1194</v>
      </c>
      <c r="D336" s="105" t="s">
        <v>1337</v>
      </c>
      <c r="E336" s="105" t="s">
        <v>1335</v>
      </c>
      <c r="F336" s="105" t="s">
        <v>1194</v>
      </c>
      <c r="G336" s="105" t="s">
        <v>1341</v>
      </c>
      <c r="H336" s="105" t="s">
        <v>1198</v>
      </c>
      <c r="I336" s="105" t="s">
        <v>21</v>
      </c>
      <c r="J336" s="105" t="s">
        <v>21</v>
      </c>
      <c r="K336" s="105" t="s">
        <v>21</v>
      </c>
    </row>
    <row r="337" spans="1:11" x14ac:dyDescent="0.2">
      <c r="A337" s="109" t="s">
        <v>1312</v>
      </c>
      <c r="B337" s="105" t="s">
        <v>223</v>
      </c>
      <c r="C337" s="105" t="s">
        <v>1202</v>
      </c>
      <c r="D337" s="105" t="s">
        <v>1336</v>
      </c>
      <c r="E337" s="105" t="s">
        <v>1195</v>
      </c>
      <c r="F337" s="105" t="s">
        <v>1202</v>
      </c>
      <c r="G337" s="105" t="s">
        <v>1263</v>
      </c>
      <c r="H337" s="105" t="s">
        <v>1198</v>
      </c>
      <c r="I337" s="105" t="s">
        <v>21</v>
      </c>
      <c r="J337" s="105" t="s">
        <v>21</v>
      </c>
      <c r="K337" s="105" t="s">
        <v>21</v>
      </c>
    </row>
    <row r="338" spans="1:11" x14ac:dyDescent="0.2">
      <c r="A338" s="109" t="s">
        <v>1311</v>
      </c>
      <c r="B338" s="105" t="s">
        <v>209</v>
      </c>
      <c r="C338" s="105" t="s">
        <v>1202</v>
      </c>
      <c r="D338" s="105" t="s">
        <v>1334</v>
      </c>
      <c r="E338" s="105" t="s">
        <v>1335</v>
      </c>
      <c r="F338" s="105" t="s">
        <v>1202</v>
      </c>
      <c r="G338" s="105" t="s">
        <v>1263</v>
      </c>
      <c r="H338" s="105" t="s">
        <v>1198</v>
      </c>
      <c r="I338" s="105" t="s">
        <v>21</v>
      </c>
      <c r="J338" s="105" t="s">
        <v>21</v>
      </c>
      <c r="K338" s="105" t="s">
        <v>21</v>
      </c>
    </row>
    <row r="339" spans="1:11" x14ac:dyDescent="0.2">
      <c r="A339" s="109" t="s">
        <v>1310</v>
      </c>
      <c r="B339" s="105" t="s">
        <v>105</v>
      </c>
      <c r="C339" s="105" t="s">
        <v>1202</v>
      </c>
      <c r="D339" s="105" t="s">
        <v>1337</v>
      </c>
      <c r="E339" s="105" t="s">
        <v>1335</v>
      </c>
      <c r="F339" s="105" t="s">
        <v>1202</v>
      </c>
      <c r="G339" s="105" t="s">
        <v>1263</v>
      </c>
      <c r="H339" s="105" t="s">
        <v>1198</v>
      </c>
      <c r="I339" s="105" t="s">
        <v>21</v>
      </c>
      <c r="J339" s="105" t="s">
        <v>21</v>
      </c>
      <c r="K339" s="105" t="s">
        <v>21</v>
      </c>
    </row>
    <row r="340" spans="1:11" x14ac:dyDescent="0.2">
      <c r="A340" s="109" t="s">
        <v>1308</v>
      </c>
      <c r="B340" s="105" t="s">
        <v>103</v>
      </c>
      <c r="C340" s="105" t="s">
        <v>1335</v>
      </c>
      <c r="D340" s="105" t="s">
        <v>1336</v>
      </c>
      <c r="E340" s="105" t="s">
        <v>1195</v>
      </c>
      <c r="F340" s="105" t="s">
        <v>1202</v>
      </c>
      <c r="G340" s="105" t="s">
        <v>1263</v>
      </c>
      <c r="H340" s="105" t="s">
        <v>1198</v>
      </c>
      <c r="I340" s="105" t="s">
        <v>21</v>
      </c>
      <c r="J340" s="105" t="s">
        <v>21</v>
      </c>
      <c r="K340" s="105" t="s">
        <v>21</v>
      </c>
    </row>
    <row r="341" spans="1:11" x14ac:dyDescent="0.2">
      <c r="A341" s="109" t="s">
        <v>1307</v>
      </c>
      <c r="B341" s="105" t="s">
        <v>94</v>
      </c>
      <c r="C341" s="105" t="s">
        <v>1335</v>
      </c>
      <c r="D341" s="105" t="s">
        <v>1336</v>
      </c>
      <c r="E341" s="105" t="s">
        <v>1195</v>
      </c>
      <c r="F341" s="105" t="s">
        <v>1202</v>
      </c>
      <c r="G341" s="105" t="s">
        <v>1263</v>
      </c>
      <c r="H341" s="105" t="s">
        <v>1198</v>
      </c>
      <c r="I341" s="105" t="s">
        <v>21</v>
      </c>
      <c r="J341" s="105" t="s">
        <v>21</v>
      </c>
      <c r="K341" s="105" t="s">
        <v>21</v>
      </c>
    </row>
    <row r="342" spans="1:11" x14ac:dyDescent="0.2">
      <c r="A342" s="109" t="s">
        <v>1306</v>
      </c>
      <c r="B342" s="105" t="s">
        <v>185</v>
      </c>
      <c r="C342" s="105" t="s">
        <v>1335</v>
      </c>
      <c r="D342" s="105" t="s">
        <v>1336</v>
      </c>
      <c r="E342" s="105" t="s">
        <v>1195</v>
      </c>
      <c r="F342" s="105" t="s">
        <v>1202</v>
      </c>
      <c r="G342" s="105" t="s">
        <v>1263</v>
      </c>
      <c r="H342" s="105" t="s">
        <v>1198</v>
      </c>
      <c r="I342" s="105" t="s">
        <v>21</v>
      </c>
      <c r="J342" s="105" t="s">
        <v>21</v>
      </c>
      <c r="K342" s="105" t="s">
        <v>21</v>
      </c>
    </row>
    <row r="343" spans="1:11" x14ac:dyDescent="0.2">
      <c r="A343" s="109" t="s">
        <v>1305</v>
      </c>
      <c r="B343" s="105" t="s">
        <v>105</v>
      </c>
      <c r="C343" s="105" t="s">
        <v>1202</v>
      </c>
      <c r="D343" s="105" t="s">
        <v>1336</v>
      </c>
      <c r="E343" s="105" t="s">
        <v>1195</v>
      </c>
      <c r="F343" s="105" t="s">
        <v>1202</v>
      </c>
      <c r="G343" s="105" t="s">
        <v>1263</v>
      </c>
      <c r="H343" s="105" t="s">
        <v>1198</v>
      </c>
      <c r="I343" s="105" t="s">
        <v>21</v>
      </c>
      <c r="J343" s="105" t="s">
        <v>21</v>
      </c>
      <c r="K343" s="105" t="s">
        <v>21</v>
      </c>
    </row>
    <row r="344" spans="1:11" x14ac:dyDescent="0.2">
      <c r="A344" s="109" t="s">
        <v>1304</v>
      </c>
      <c r="B344" s="105" t="s">
        <v>1126</v>
      </c>
      <c r="C344" s="105" t="s">
        <v>1202</v>
      </c>
      <c r="D344" s="105" t="s">
        <v>1336</v>
      </c>
      <c r="E344" s="105" t="s">
        <v>1335</v>
      </c>
      <c r="F344" s="105" t="s">
        <v>1202</v>
      </c>
      <c r="G344" s="105" t="s">
        <v>1263</v>
      </c>
      <c r="H344" s="105" t="s">
        <v>1198</v>
      </c>
      <c r="I344" s="105" t="s">
        <v>21</v>
      </c>
      <c r="J344" s="105" t="s">
        <v>21</v>
      </c>
      <c r="K344" s="105" t="s">
        <v>21</v>
      </c>
    </row>
    <row r="345" spans="1:11" x14ac:dyDescent="0.2">
      <c r="A345" s="109" t="s">
        <v>1303</v>
      </c>
      <c r="B345" s="105" t="s">
        <v>185</v>
      </c>
      <c r="C345" s="105" t="s">
        <v>1202</v>
      </c>
      <c r="D345" s="105" t="s">
        <v>1336</v>
      </c>
      <c r="E345" s="105" t="s">
        <v>1335</v>
      </c>
      <c r="F345" s="105" t="s">
        <v>1194</v>
      </c>
      <c r="G345" s="105" t="s">
        <v>1263</v>
      </c>
      <c r="H345" s="105" t="s">
        <v>1198</v>
      </c>
      <c r="I345" s="105" t="s">
        <v>21</v>
      </c>
      <c r="J345" s="105" t="s">
        <v>21</v>
      </c>
      <c r="K345" s="105" t="s">
        <v>21</v>
      </c>
    </row>
    <row r="346" spans="1:11" x14ac:dyDescent="0.2">
      <c r="A346" s="109" t="s">
        <v>1302</v>
      </c>
      <c r="B346" s="105" t="s">
        <v>178</v>
      </c>
      <c r="C346" s="105" t="s">
        <v>1202</v>
      </c>
      <c r="D346" s="105" t="s">
        <v>1336</v>
      </c>
      <c r="E346" s="105" t="s">
        <v>1335</v>
      </c>
      <c r="F346" s="105" t="s">
        <v>1194</v>
      </c>
      <c r="G346" s="105" t="s">
        <v>1263</v>
      </c>
      <c r="H346" s="105" t="s">
        <v>1198</v>
      </c>
      <c r="I346" s="105" t="s">
        <v>21</v>
      </c>
      <c r="J346" s="105" t="s">
        <v>21</v>
      </c>
      <c r="K346" s="105" t="s">
        <v>21</v>
      </c>
    </row>
    <row r="347" spans="1:11" x14ac:dyDescent="0.2">
      <c r="A347" s="109" t="s">
        <v>1301</v>
      </c>
      <c r="B347" s="105" t="s">
        <v>180</v>
      </c>
      <c r="C347" s="105" t="s">
        <v>1194</v>
      </c>
      <c r="D347" s="105" t="s">
        <v>1336</v>
      </c>
      <c r="E347" s="105" t="s">
        <v>1202</v>
      </c>
      <c r="F347" s="105" t="s">
        <v>1194</v>
      </c>
      <c r="G347" s="105" t="s">
        <v>1342</v>
      </c>
      <c r="H347" s="105" t="s">
        <v>1198</v>
      </c>
      <c r="I347" s="105" t="s">
        <v>21</v>
      </c>
      <c r="J347" s="105" t="s">
        <v>21</v>
      </c>
      <c r="K347" s="105" t="s">
        <v>21</v>
      </c>
    </row>
    <row r="348" spans="1:11" x14ac:dyDescent="0.2">
      <c r="A348" s="109" t="s">
        <v>1300</v>
      </c>
      <c r="B348" s="105" t="s">
        <v>105</v>
      </c>
      <c r="C348" s="105" t="s">
        <v>1335</v>
      </c>
      <c r="D348" s="105" t="s">
        <v>1336</v>
      </c>
      <c r="E348" s="105" t="s">
        <v>1200</v>
      </c>
      <c r="F348" s="105" t="s">
        <v>1202</v>
      </c>
      <c r="G348" s="105" t="s">
        <v>1342</v>
      </c>
      <c r="H348" s="105" t="s">
        <v>1198</v>
      </c>
      <c r="I348" s="105" t="s">
        <v>21</v>
      </c>
      <c r="J348" s="105" t="s">
        <v>21</v>
      </c>
      <c r="K348" s="105" t="s">
        <v>21</v>
      </c>
    </row>
    <row r="349" spans="1:11" x14ac:dyDescent="0.2">
      <c r="A349" s="109" t="s">
        <v>1299</v>
      </c>
      <c r="B349" s="105" t="s">
        <v>185</v>
      </c>
      <c r="C349" s="105" t="s">
        <v>1335</v>
      </c>
      <c r="D349" s="105" t="s">
        <v>1337</v>
      </c>
      <c r="E349" s="105" t="s">
        <v>1200</v>
      </c>
      <c r="F349" s="105" t="s">
        <v>1202</v>
      </c>
      <c r="G349" s="105" t="s">
        <v>1263</v>
      </c>
      <c r="H349" s="105" t="s">
        <v>1198</v>
      </c>
      <c r="I349" s="105" t="s">
        <v>21</v>
      </c>
      <c r="J349" s="105" t="s">
        <v>21</v>
      </c>
      <c r="K349" s="105" t="s">
        <v>21</v>
      </c>
    </row>
    <row r="350" spans="1:11" x14ac:dyDescent="0.2">
      <c r="A350" s="109" t="s">
        <v>1298</v>
      </c>
      <c r="B350" s="105" t="s">
        <v>94</v>
      </c>
      <c r="C350" s="105" t="s">
        <v>1335</v>
      </c>
      <c r="D350" s="105" t="s">
        <v>1336</v>
      </c>
      <c r="E350" s="105" t="s">
        <v>1200</v>
      </c>
      <c r="F350" s="105" t="s">
        <v>1194</v>
      </c>
      <c r="G350" s="105" t="s">
        <v>1342</v>
      </c>
      <c r="H350" s="105" t="s">
        <v>1198</v>
      </c>
      <c r="I350" s="105" t="s">
        <v>21</v>
      </c>
      <c r="J350" s="105" t="s">
        <v>21</v>
      </c>
      <c r="K350" s="105" t="s">
        <v>21</v>
      </c>
    </row>
    <row r="351" spans="1:11" x14ac:dyDescent="0.2">
      <c r="A351" s="109" t="s">
        <v>1297</v>
      </c>
      <c r="B351" s="105" t="s">
        <v>79</v>
      </c>
      <c r="C351" s="105" t="s">
        <v>1335</v>
      </c>
      <c r="D351" s="105" t="s">
        <v>1336</v>
      </c>
      <c r="E351" s="105" t="s">
        <v>1200</v>
      </c>
      <c r="F351" s="105" t="s">
        <v>1194</v>
      </c>
      <c r="G351" s="105" t="s">
        <v>1263</v>
      </c>
      <c r="H351" s="105" t="s">
        <v>1198</v>
      </c>
      <c r="I351" s="105" t="s">
        <v>21</v>
      </c>
      <c r="J351" s="105" t="s">
        <v>21</v>
      </c>
      <c r="K351" s="105" t="s">
        <v>21</v>
      </c>
    </row>
    <row r="352" spans="1:11" x14ac:dyDescent="0.2">
      <c r="A352" s="109" t="s">
        <v>1296</v>
      </c>
      <c r="B352" s="105" t="s">
        <v>108</v>
      </c>
      <c r="C352" s="105" t="s">
        <v>1202</v>
      </c>
      <c r="D352" s="105" t="s">
        <v>1336</v>
      </c>
      <c r="E352" s="105" t="s">
        <v>1195</v>
      </c>
      <c r="F352" s="105" t="s">
        <v>1194</v>
      </c>
      <c r="G352" s="105" t="s">
        <v>1263</v>
      </c>
      <c r="H352" s="105" t="s">
        <v>1198</v>
      </c>
      <c r="I352" s="105" t="s">
        <v>21</v>
      </c>
      <c r="J352" s="105" t="s">
        <v>21</v>
      </c>
      <c r="K352" s="105" t="s">
        <v>21</v>
      </c>
    </row>
    <row r="353" spans="1:11" x14ac:dyDescent="0.2">
      <c r="A353" s="109" t="s">
        <v>1295</v>
      </c>
      <c r="B353" s="105" t="s">
        <v>105</v>
      </c>
      <c r="C353" s="105" t="s">
        <v>1194</v>
      </c>
      <c r="D353" s="105" t="s">
        <v>1336</v>
      </c>
      <c r="E353" s="105" t="s">
        <v>1335</v>
      </c>
      <c r="F353" s="105" t="s">
        <v>1194</v>
      </c>
      <c r="G353" s="105" t="s">
        <v>1263</v>
      </c>
      <c r="H353" s="105" t="s">
        <v>1198</v>
      </c>
      <c r="I353" s="105" t="s">
        <v>21</v>
      </c>
      <c r="J353" s="105" t="s">
        <v>21</v>
      </c>
      <c r="K353" s="105" t="s">
        <v>21</v>
      </c>
    </row>
    <row r="354" spans="1:11" x14ac:dyDescent="0.2">
      <c r="A354" s="109" t="s">
        <v>1294</v>
      </c>
      <c r="B354" s="105" t="s">
        <v>112</v>
      </c>
      <c r="C354" s="105" t="s">
        <v>1194</v>
      </c>
      <c r="D354" s="105" t="s">
        <v>1337</v>
      </c>
      <c r="E354" s="105" t="s">
        <v>1335</v>
      </c>
      <c r="F354" s="105" t="s">
        <v>1196</v>
      </c>
      <c r="G354" s="105" t="s">
        <v>1263</v>
      </c>
      <c r="H354" s="105" t="s">
        <v>1198</v>
      </c>
      <c r="I354" s="105" t="s">
        <v>21</v>
      </c>
      <c r="J354" s="105" t="s">
        <v>21</v>
      </c>
      <c r="K354" s="105" t="s">
        <v>21</v>
      </c>
    </row>
    <row r="355" spans="1:11" x14ac:dyDescent="0.2">
      <c r="A355" s="109" t="s">
        <v>1293</v>
      </c>
      <c r="B355" s="105" t="s">
        <v>72</v>
      </c>
      <c r="C355" s="105" t="s">
        <v>1194</v>
      </c>
      <c r="D355" s="105" t="s">
        <v>1343</v>
      </c>
      <c r="E355" s="105" t="s">
        <v>1202</v>
      </c>
      <c r="F355" s="105" t="s">
        <v>1196</v>
      </c>
      <c r="G355" s="105" t="s">
        <v>1263</v>
      </c>
      <c r="H355" s="105" t="s">
        <v>1198</v>
      </c>
      <c r="I355" s="105" t="s">
        <v>21</v>
      </c>
      <c r="J355" s="105" t="s">
        <v>21</v>
      </c>
      <c r="K355" s="105" t="s">
        <v>21</v>
      </c>
    </row>
    <row r="356" spans="1:11" x14ac:dyDescent="0.2">
      <c r="A356" s="109" t="s">
        <v>1292</v>
      </c>
      <c r="B356" s="105" t="s">
        <v>112</v>
      </c>
      <c r="C356" s="105" t="s">
        <v>1196</v>
      </c>
      <c r="D356" s="105" t="s">
        <v>1336</v>
      </c>
      <c r="E356" s="105" t="s">
        <v>1194</v>
      </c>
      <c r="F356" s="105" t="s">
        <v>1196</v>
      </c>
      <c r="G356" s="105" t="s">
        <v>1263</v>
      </c>
      <c r="H356" s="105" t="s">
        <v>1198</v>
      </c>
      <c r="I356" s="105" t="s">
        <v>21</v>
      </c>
      <c r="J356" s="105" t="s">
        <v>21</v>
      </c>
      <c r="K356" s="105" t="s">
        <v>21</v>
      </c>
    </row>
    <row r="357" spans="1:11" x14ac:dyDescent="0.2">
      <c r="A357" s="109" t="s">
        <v>1291</v>
      </c>
      <c r="B357" s="105" t="s">
        <v>97</v>
      </c>
      <c r="C357" s="105" t="s">
        <v>1287</v>
      </c>
      <c r="D357" s="105" t="s">
        <v>1195</v>
      </c>
      <c r="E357" s="105" t="s">
        <v>1262</v>
      </c>
      <c r="F357" s="105" t="s">
        <v>1287</v>
      </c>
      <c r="G357" s="105" t="s">
        <v>1344</v>
      </c>
      <c r="H357" s="105" t="s">
        <v>1198</v>
      </c>
      <c r="I357" s="105" t="s">
        <v>21</v>
      </c>
      <c r="J357" s="105" t="s">
        <v>21</v>
      </c>
      <c r="K357" s="105" t="s">
        <v>21</v>
      </c>
    </row>
    <row r="358" spans="1:11" x14ac:dyDescent="0.2">
      <c r="A358" s="109" t="s">
        <v>1286</v>
      </c>
      <c r="B358" s="105" t="s">
        <v>110</v>
      </c>
      <c r="C358" s="105" t="s">
        <v>1287</v>
      </c>
      <c r="D358" s="105" t="s">
        <v>1119</v>
      </c>
      <c r="E358" s="105" t="s">
        <v>1262</v>
      </c>
      <c r="F358" s="105" t="s">
        <v>1287</v>
      </c>
      <c r="G358" s="105" t="s">
        <v>1197</v>
      </c>
      <c r="H358" s="105" t="s">
        <v>1198</v>
      </c>
      <c r="I358" s="105" t="s">
        <v>21</v>
      </c>
      <c r="J358" s="105" t="s">
        <v>21</v>
      </c>
      <c r="K358" s="105" t="s">
        <v>21</v>
      </c>
    </row>
    <row r="359" spans="1:11" x14ac:dyDescent="0.2">
      <c r="A359" s="109" t="s">
        <v>1285</v>
      </c>
      <c r="B359" s="105" t="s">
        <v>223</v>
      </c>
      <c r="C359" s="105" t="s">
        <v>1287</v>
      </c>
      <c r="D359" s="105" t="s">
        <v>1194</v>
      </c>
      <c r="E359" s="105" t="s">
        <v>1262</v>
      </c>
      <c r="F359" s="105" t="s">
        <v>1287</v>
      </c>
      <c r="G359" s="105" t="s">
        <v>1197</v>
      </c>
      <c r="H359" s="105" t="s">
        <v>1198</v>
      </c>
      <c r="I359" s="105" t="s">
        <v>21</v>
      </c>
      <c r="J359" s="105" t="s">
        <v>21</v>
      </c>
      <c r="K359" s="105" t="s">
        <v>21</v>
      </c>
    </row>
    <row r="360" spans="1:11" x14ac:dyDescent="0.2">
      <c r="A360" s="109" t="s">
        <v>1284</v>
      </c>
      <c r="B360" s="105" t="s">
        <v>79</v>
      </c>
      <c r="C360" s="105" t="s">
        <v>1288</v>
      </c>
      <c r="D360" s="105" t="s">
        <v>1195</v>
      </c>
      <c r="E360" s="105" t="s">
        <v>1262</v>
      </c>
      <c r="F360" s="105" t="s">
        <v>1287</v>
      </c>
      <c r="G360" s="105" t="s">
        <v>1197</v>
      </c>
      <c r="H360" s="105" t="s">
        <v>1198</v>
      </c>
      <c r="I360" s="105" t="s">
        <v>21</v>
      </c>
      <c r="J360" s="105" t="s">
        <v>21</v>
      </c>
      <c r="K360" s="105" t="s">
        <v>21</v>
      </c>
    </row>
    <row r="361" spans="1:11" x14ac:dyDescent="0.2">
      <c r="A361" s="109" t="s">
        <v>1283</v>
      </c>
      <c r="B361" s="105" t="s">
        <v>176</v>
      </c>
      <c r="C361" s="105" t="s">
        <v>1288</v>
      </c>
      <c r="D361" s="105" t="s">
        <v>1195</v>
      </c>
      <c r="E361" s="105" t="s">
        <v>1262</v>
      </c>
      <c r="F361" s="105" t="s">
        <v>1287</v>
      </c>
      <c r="G361" s="105" t="s">
        <v>1197</v>
      </c>
      <c r="H361" s="105" t="s">
        <v>1198</v>
      </c>
      <c r="I361" s="105" t="s">
        <v>21</v>
      </c>
      <c r="J361" s="105" t="s">
        <v>21</v>
      </c>
      <c r="K361" s="105" t="s">
        <v>21</v>
      </c>
    </row>
    <row r="362" spans="1:11" x14ac:dyDescent="0.2">
      <c r="A362" s="109" t="s">
        <v>1282</v>
      </c>
      <c r="B362" s="105" t="s">
        <v>172</v>
      </c>
      <c r="C362" s="105" t="s">
        <v>1288</v>
      </c>
      <c r="D362" s="105" t="s">
        <v>1195</v>
      </c>
      <c r="E362" s="105" t="s">
        <v>1262</v>
      </c>
      <c r="F362" s="105" t="s">
        <v>1287</v>
      </c>
      <c r="G362" s="105" t="s">
        <v>1197</v>
      </c>
      <c r="H362" s="105" t="s">
        <v>1198</v>
      </c>
      <c r="I362" s="105" t="s">
        <v>21</v>
      </c>
      <c r="J362" s="105" t="s">
        <v>21</v>
      </c>
      <c r="K362" s="105" t="s">
        <v>21</v>
      </c>
    </row>
    <row r="363" spans="1:11" x14ac:dyDescent="0.2">
      <c r="A363" s="109" t="s">
        <v>1281</v>
      </c>
      <c r="B363" s="105" t="s">
        <v>1289</v>
      </c>
      <c r="C363" s="105" t="s">
        <v>1288</v>
      </c>
      <c r="D363" s="105" t="s">
        <v>1195</v>
      </c>
      <c r="E363" s="105" t="s">
        <v>1262</v>
      </c>
      <c r="F363" s="105" t="s">
        <v>1287</v>
      </c>
      <c r="G363" s="105" t="s">
        <v>1197</v>
      </c>
      <c r="H363" s="105" t="s">
        <v>1198</v>
      </c>
      <c r="I363" s="105" t="s">
        <v>21</v>
      </c>
      <c r="J363" s="105" t="s">
        <v>21</v>
      </c>
      <c r="K363" s="105" t="s">
        <v>21</v>
      </c>
    </row>
    <row r="364" spans="1:11" x14ac:dyDescent="0.2">
      <c r="A364" s="109" t="s">
        <v>1280</v>
      </c>
      <c r="B364" s="105" t="s">
        <v>334</v>
      </c>
      <c r="C364" s="105" t="s">
        <v>1288</v>
      </c>
      <c r="D364" s="105" t="s">
        <v>1195</v>
      </c>
      <c r="E364" s="105" t="s">
        <v>1290</v>
      </c>
      <c r="F364" s="105" t="s">
        <v>1287</v>
      </c>
      <c r="G364" s="105" t="s">
        <v>1197</v>
      </c>
      <c r="H364" s="105" t="s">
        <v>1198</v>
      </c>
      <c r="I364" s="105" t="s">
        <v>21</v>
      </c>
      <c r="J364" s="105" t="s">
        <v>21</v>
      </c>
      <c r="K364" s="105" t="s">
        <v>21</v>
      </c>
    </row>
    <row r="365" spans="1:11" x14ac:dyDescent="0.2">
      <c r="A365" s="109" t="s">
        <v>1279</v>
      </c>
      <c r="B365" s="105" t="s">
        <v>172</v>
      </c>
      <c r="C365" s="105" t="s">
        <v>1288</v>
      </c>
      <c r="D365" s="105" t="s">
        <v>1195</v>
      </c>
      <c r="E365" s="105" t="s">
        <v>1290</v>
      </c>
      <c r="F365" s="105" t="s">
        <v>1288</v>
      </c>
      <c r="G365" s="105" t="s">
        <v>1197</v>
      </c>
      <c r="H365" s="105" t="s">
        <v>1198</v>
      </c>
      <c r="I365" s="105" t="s">
        <v>21</v>
      </c>
      <c r="J365" s="105" t="s">
        <v>21</v>
      </c>
      <c r="K365" s="105" t="s">
        <v>21</v>
      </c>
    </row>
    <row r="366" spans="1:11" x14ac:dyDescent="0.2">
      <c r="A366" s="109" t="s">
        <v>1278</v>
      </c>
      <c r="B366" s="105" t="s">
        <v>209</v>
      </c>
      <c r="C366" s="105" t="s">
        <v>1262</v>
      </c>
      <c r="D366" s="105" t="s">
        <v>1195</v>
      </c>
      <c r="E366" s="105" t="s">
        <v>1290</v>
      </c>
      <c r="F366" s="105" t="s">
        <v>1262</v>
      </c>
      <c r="G366" s="105" t="s">
        <v>1197</v>
      </c>
      <c r="H366" s="105" t="s">
        <v>1198</v>
      </c>
      <c r="I366" s="105" t="s">
        <v>21</v>
      </c>
      <c r="J366" s="105" t="s">
        <v>21</v>
      </c>
      <c r="K366" s="105" t="s">
        <v>21</v>
      </c>
    </row>
    <row r="367" spans="1:11" x14ac:dyDescent="0.2">
      <c r="A367" s="109" t="s">
        <v>1277</v>
      </c>
      <c r="B367" s="105" t="s">
        <v>1121</v>
      </c>
      <c r="C367" s="105" t="s">
        <v>1290</v>
      </c>
      <c r="D367" s="105" t="s">
        <v>1119</v>
      </c>
      <c r="E367" s="105" t="s">
        <v>1196</v>
      </c>
      <c r="F367" s="105" t="s">
        <v>1262</v>
      </c>
      <c r="G367" s="105" t="s">
        <v>1197</v>
      </c>
      <c r="H367" s="105" t="s">
        <v>1198</v>
      </c>
      <c r="I367" s="105" t="s">
        <v>21</v>
      </c>
      <c r="J367" s="105" t="s">
        <v>21</v>
      </c>
      <c r="K367" s="105" t="s">
        <v>21</v>
      </c>
    </row>
    <row r="368" spans="1:11" x14ac:dyDescent="0.2">
      <c r="A368" s="109" t="s">
        <v>1276</v>
      </c>
      <c r="B368" s="105" t="s">
        <v>1121</v>
      </c>
      <c r="C368" s="105" t="s">
        <v>1196</v>
      </c>
      <c r="D368" s="105" t="s">
        <v>1195</v>
      </c>
      <c r="E368" s="105" t="s">
        <v>1194</v>
      </c>
      <c r="F368" s="105" t="s">
        <v>1290</v>
      </c>
      <c r="G368" s="105" t="s">
        <v>1197</v>
      </c>
      <c r="H368" s="105" t="s">
        <v>1198</v>
      </c>
      <c r="I368" s="105" t="s">
        <v>21</v>
      </c>
      <c r="J368" s="105" t="s">
        <v>21</v>
      </c>
      <c r="K368" s="105" t="s">
        <v>21</v>
      </c>
    </row>
    <row r="369" spans="1:11" x14ac:dyDescent="0.2">
      <c r="A369" s="109" t="s">
        <v>1275</v>
      </c>
      <c r="B369" s="105" t="s">
        <v>220</v>
      </c>
      <c r="C369" s="105" t="s">
        <v>1196</v>
      </c>
      <c r="D369" s="105" t="s">
        <v>1195</v>
      </c>
      <c r="E369" s="105" t="s">
        <v>1194</v>
      </c>
      <c r="F369" s="105" t="s">
        <v>1196</v>
      </c>
      <c r="G369" s="105" t="s">
        <v>1197</v>
      </c>
      <c r="H369" s="105" t="s">
        <v>1198</v>
      </c>
      <c r="I369" s="105" t="s">
        <v>21</v>
      </c>
      <c r="J369" s="105" t="s">
        <v>21</v>
      </c>
      <c r="K369" s="105" t="s">
        <v>21</v>
      </c>
    </row>
    <row r="370" spans="1:11" x14ac:dyDescent="0.2">
      <c r="A370" s="109" t="s">
        <v>1274</v>
      </c>
      <c r="B370" s="105" t="s">
        <v>185</v>
      </c>
      <c r="C370" s="105" t="s">
        <v>1196</v>
      </c>
      <c r="D370" s="105" t="s">
        <v>1195</v>
      </c>
      <c r="E370" s="105" t="s">
        <v>1194</v>
      </c>
      <c r="F370" s="105" t="s">
        <v>1196</v>
      </c>
      <c r="G370" s="105" t="s">
        <v>1263</v>
      </c>
      <c r="H370" s="105" t="s">
        <v>1198</v>
      </c>
      <c r="I370" s="105" t="s">
        <v>21</v>
      </c>
      <c r="J370" s="105" t="s">
        <v>21</v>
      </c>
      <c r="K370" s="105" t="s">
        <v>21</v>
      </c>
    </row>
    <row r="371" spans="1:11" x14ac:dyDescent="0.2">
      <c r="A371" s="109" t="s">
        <v>1273</v>
      </c>
      <c r="B371" s="105" t="s">
        <v>79</v>
      </c>
      <c r="C371" s="105" t="s">
        <v>1196</v>
      </c>
      <c r="D371" s="105" t="s">
        <v>1195</v>
      </c>
      <c r="E371" s="105" t="s">
        <v>1194</v>
      </c>
      <c r="F371" s="105" t="s">
        <v>1196</v>
      </c>
      <c r="G371" s="105" t="s">
        <v>1197</v>
      </c>
      <c r="H371" s="105" t="s">
        <v>1198</v>
      </c>
      <c r="I371" s="105" t="s">
        <v>21</v>
      </c>
      <c r="J371" s="105" t="s">
        <v>21</v>
      </c>
      <c r="K371" s="105" t="s">
        <v>21</v>
      </c>
    </row>
    <row r="372" spans="1:11" x14ac:dyDescent="0.2">
      <c r="A372" s="109" t="s">
        <v>1272</v>
      </c>
      <c r="B372" s="105" t="s">
        <v>100</v>
      </c>
      <c r="C372" s="105" t="s">
        <v>1196</v>
      </c>
      <c r="D372" s="105" t="s">
        <v>1195</v>
      </c>
      <c r="E372" s="105" t="s">
        <v>1194</v>
      </c>
      <c r="F372" s="105" t="s">
        <v>1290</v>
      </c>
      <c r="G372" s="105" t="s">
        <v>1263</v>
      </c>
      <c r="H372" s="105" t="s">
        <v>1198</v>
      </c>
      <c r="I372" s="105" t="s">
        <v>21</v>
      </c>
      <c r="J372" s="105" t="s">
        <v>21</v>
      </c>
      <c r="K372" s="105" t="s">
        <v>21</v>
      </c>
    </row>
    <row r="373" spans="1:11" x14ac:dyDescent="0.2">
      <c r="A373" s="109" t="s">
        <v>1271</v>
      </c>
      <c r="B373" s="105" t="s">
        <v>100</v>
      </c>
      <c r="C373" s="105" t="s">
        <v>1196</v>
      </c>
      <c r="D373" s="105" t="s">
        <v>1195</v>
      </c>
      <c r="E373" s="105" t="s">
        <v>1194</v>
      </c>
      <c r="F373" s="105" t="s">
        <v>1290</v>
      </c>
      <c r="G373" s="105" t="s">
        <v>1263</v>
      </c>
      <c r="H373" s="105" t="s">
        <v>1198</v>
      </c>
      <c r="I373" s="105" t="s">
        <v>21</v>
      </c>
      <c r="J373" s="105" t="s">
        <v>21</v>
      </c>
      <c r="K373" s="105" t="s">
        <v>21</v>
      </c>
    </row>
    <row r="374" spans="1:11" x14ac:dyDescent="0.2">
      <c r="A374" s="109" t="s">
        <v>1270</v>
      </c>
      <c r="B374" s="105" t="s">
        <v>100</v>
      </c>
      <c r="C374" s="105" t="s">
        <v>1196</v>
      </c>
      <c r="D374" s="105" t="s">
        <v>1195</v>
      </c>
      <c r="E374" s="105" t="s">
        <v>1194</v>
      </c>
      <c r="F374" s="105" t="s">
        <v>1290</v>
      </c>
      <c r="G374" s="105" t="s">
        <v>1263</v>
      </c>
      <c r="H374" s="105" t="s">
        <v>1198</v>
      </c>
      <c r="I374" s="105" t="s">
        <v>21</v>
      </c>
      <c r="J374" s="105" t="s">
        <v>21</v>
      </c>
      <c r="K374" s="105" t="s">
        <v>21</v>
      </c>
    </row>
    <row r="375" spans="1:11" x14ac:dyDescent="0.2">
      <c r="A375" s="109" t="s">
        <v>1269</v>
      </c>
      <c r="B375" s="105" t="s">
        <v>79</v>
      </c>
      <c r="C375" s="105" t="s">
        <v>1196</v>
      </c>
      <c r="D375" s="105" t="s">
        <v>1195</v>
      </c>
      <c r="E375" s="105" t="s">
        <v>1194</v>
      </c>
      <c r="F375" s="105" t="s">
        <v>1196</v>
      </c>
      <c r="G375" s="105" t="s">
        <v>1197</v>
      </c>
      <c r="H375" s="105" t="s">
        <v>1198</v>
      </c>
      <c r="I375" s="105" t="s">
        <v>21</v>
      </c>
      <c r="J375" s="105" t="s">
        <v>21</v>
      </c>
      <c r="K375" s="105" t="s">
        <v>21</v>
      </c>
    </row>
    <row r="376" spans="1:11" x14ac:dyDescent="0.2">
      <c r="A376" s="109" t="s">
        <v>1268</v>
      </c>
      <c r="B376" s="105" t="s">
        <v>45</v>
      </c>
      <c r="C376" s="105" t="s">
        <v>1196</v>
      </c>
      <c r="D376" s="105" t="s">
        <v>1195</v>
      </c>
      <c r="E376" s="105" t="s">
        <v>1194</v>
      </c>
      <c r="F376" s="105" t="s">
        <v>1196</v>
      </c>
      <c r="G376" s="105" t="s">
        <v>1197</v>
      </c>
      <c r="H376" s="105" t="s">
        <v>1198</v>
      </c>
      <c r="I376" s="105" t="s">
        <v>21</v>
      </c>
      <c r="J376" s="105" t="s">
        <v>21</v>
      </c>
      <c r="K376" s="105" t="s">
        <v>21</v>
      </c>
    </row>
    <row r="377" spans="1:11" x14ac:dyDescent="0.2">
      <c r="A377" s="109" t="s">
        <v>1267</v>
      </c>
      <c r="B377" s="105" t="s">
        <v>45</v>
      </c>
      <c r="C377" s="105" t="s">
        <v>1196</v>
      </c>
      <c r="D377" s="105" t="s">
        <v>1195</v>
      </c>
      <c r="E377" s="105" t="s">
        <v>1194</v>
      </c>
      <c r="F377" s="105" t="s">
        <v>1196</v>
      </c>
      <c r="G377" s="105" t="s">
        <v>1197</v>
      </c>
      <c r="H377" s="105" t="s">
        <v>1198</v>
      </c>
      <c r="I377" s="105" t="s">
        <v>21</v>
      </c>
      <c r="J377" s="105" t="s">
        <v>21</v>
      </c>
      <c r="K377" s="105" t="s">
        <v>21</v>
      </c>
    </row>
    <row r="378" spans="1:11" x14ac:dyDescent="0.2">
      <c r="A378" s="109" t="s">
        <v>1266</v>
      </c>
      <c r="B378" s="105" t="s">
        <v>83</v>
      </c>
      <c r="C378" s="105" t="s">
        <v>1196</v>
      </c>
      <c r="D378" s="105" t="s">
        <v>1119</v>
      </c>
      <c r="E378" s="105" t="s">
        <v>1194</v>
      </c>
      <c r="F378" s="105" t="s">
        <v>1196</v>
      </c>
      <c r="G378" s="105" t="s">
        <v>1197</v>
      </c>
      <c r="H378" s="105" t="s">
        <v>1198</v>
      </c>
      <c r="I378" s="105" t="s">
        <v>21</v>
      </c>
      <c r="J378" s="105" t="s">
        <v>21</v>
      </c>
      <c r="K378" s="105" t="s">
        <v>21</v>
      </c>
    </row>
    <row r="379" spans="1:11" x14ac:dyDescent="0.2">
      <c r="A379" s="109" t="s">
        <v>1265</v>
      </c>
      <c r="B379" s="105" t="s">
        <v>103</v>
      </c>
      <c r="C379" s="105" t="s">
        <v>1196</v>
      </c>
      <c r="D379" s="105" t="s">
        <v>1195</v>
      </c>
      <c r="E379" s="105" t="s">
        <v>1194</v>
      </c>
      <c r="F379" s="105" t="s">
        <v>1196</v>
      </c>
      <c r="G379" s="105" t="s">
        <v>1197</v>
      </c>
      <c r="H379" s="105" t="s">
        <v>1198</v>
      </c>
      <c r="I379" s="105" t="s">
        <v>21</v>
      </c>
      <c r="J379" s="105" t="s">
        <v>21</v>
      </c>
      <c r="K379" s="105" t="s">
        <v>21</v>
      </c>
    </row>
    <row r="380" spans="1:11" x14ac:dyDescent="0.2">
      <c r="A380" s="109" t="s">
        <v>1260</v>
      </c>
      <c r="B380" s="105" t="s">
        <v>94</v>
      </c>
      <c r="C380" s="105" t="s">
        <v>1262</v>
      </c>
      <c r="D380" s="105" t="s">
        <v>1119</v>
      </c>
      <c r="E380" s="105" t="s">
        <v>1196</v>
      </c>
      <c r="F380" s="105" t="s">
        <v>1262</v>
      </c>
      <c r="G380" s="105" t="s">
        <v>1197</v>
      </c>
      <c r="H380" s="105" t="s">
        <v>1198</v>
      </c>
      <c r="I380" s="105" t="s">
        <v>21</v>
      </c>
      <c r="J380" s="105" t="s">
        <v>21</v>
      </c>
      <c r="K380" s="105" t="s">
        <v>21</v>
      </c>
    </row>
    <row r="381" spans="1:11" x14ac:dyDescent="0.2">
      <c r="A381" s="109" t="s">
        <v>1259</v>
      </c>
      <c r="B381" s="105" t="s">
        <v>72</v>
      </c>
      <c r="C381" s="105" t="s">
        <v>1196</v>
      </c>
      <c r="D381" s="105" t="s">
        <v>1195</v>
      </c>
      <c r="E381" s="105" t="s">
        <v>1194</v>
      </c>
      <c r="F381" s="105" t="s">
        <v>1196</v>
      </c>
      <c r="G381" s="105" t="s">
        <v>1197</v>
      </c>
      <c r="H381" s="105" t="s">
        <v>1198</v>
      </c>
      <c r="I381" s="105" t="s">
        <v>21</v>
      </c>
      <c r="J381" s="105" t="s">
        <v>21</v>
      </c>
      <c r="K381" s="105" t="s">
        <v>21</v>
      </c>
    </row>
    <row r="382" spans="1:11" x14ac:dyDescent="0.2">
      <c r="A382" s="109" t="s">
        <v>1258</v>
      </c>
      <c r="B382" s="105" t="s">
        <v>100</v>
      </c>
      <c r="C382" s="105" t="s">
        <v>1196</v>
      </c>
      <c r="D382" s="105" t="s">
        <v>1195</v>
      </c>
      <c r="E382" s="105" t="s">
        <v>1194</v>
      </c>
      <c r="F382" s="105" t="s">
        <v>1196</v>
      </c>
      <c r="G382" s="105" t="s">
        <v>1197</v>
      </c>
      <c r="H382" s="105" t="s">
        <v>1198</v>
      </c>
      <c r="I382" s="105" t="s">
        <v>21</v>
      </c>
      <c r="J382" s="105" t="s">
        <v>21</v>
      </c>
      <c r="K382" s="105" t="s">
        <v>21</v>
      </c>
    </row>
    <row r="383" spans="1:11" x14ac:dyDescent="0.2">
      <c r="A383" s="109" t="s">
        <v>1257</v>
      </c>
      <c r="B383" s="105" t="s">
        <v>85</v>
      </c>
      <c r="C383" s="105" t="s">
        <v>1194</v>
      </c>
      <c r="D383" s="105" t="s">
        <v>1195</v>
      </c>
      <c r="E383" s="105" t="s">
        <v>1194</v>
      </c>
      <c r="F383" s="105" t="s">
        <v>1196</v>
      </c>
      <c r="G383" s="105" t="s">
        <v>1263</v>
      </c>
      <c r="H383" s="105" t="s">
        <v>1198</v>
      </c>
      <c r="I383" s="105" t="s">
        <v>21</v>
      </c>
      <c r="J383" s="105" t="s">
        <v>21</v>
      </c>
      <c r="K383" s="105" t="s">
        <v>21</v>
      </c>
    </row>
    <row r="384" spans="1:11" x14ac:dyDescent="0.2">
      <c r="A384" s="109" t="s">
        <v>1256</v>
      </c>
      <c r="B384" s="105" t="s">
        <v>83</v>
      </c>
      <c r="C384" s="105" t="s">
        <v>1194</v>
      </c>
      <c r="D384" s="105" t="s">
        <v>1195</v>
      </c>
      <c r="E384" s="105" t="s">
        <v>1194</v>
      </c>
      <c r="F384" s="105" t="s">
        <v>1196</v>
      </c>
      <c r="G384" s="105" t="s">
        <v>1197</v>
      </c>
      <c r="H384" s="105" t="s">
        <v>1198</v>
      </c>
      <c r="I384" s="105" t="s">
        <v>21</v>
      </c>
      <c r="J384" s="105" t="s">
        <v>21</v>
      </c>
      <c r="K384" s="105" t="s">
        <v>21</v>
      </c>
    </row>
    <row r="385" spans="1:11" x14ac:dyDescent="0.2">
      <c r="A385" s="109" t="s">
        <v>1255</v>
      </c>
      <c r="B385" s="105" t="s">
        <v>108</v>
      </c>
      <c r="C385" s="105" t="s">
        <v>1196</v>
      </c>
      <c r="D385" s="105" t="s">
        <v>1195</v>
      </c>
      <c r="E385" s="105" t="s">
        <v>1194</v>
      </c>
      <c r="F385" s="105" t="s">
        <v>1196</v>
      </c>
      <c r="G385" s="105" t="s">
        <v>1197</v>
      </c>
      <c r="H385" s="105" t="s">
        <v>1198</v>
      </c>
      <c r="I385" s="105" t="s">
        <v>21</v>
      </c>
      <c r="J385" s="105" t="s">
        <v>21</v>
      </c>
      <c r="K385" s="105" t="s">
        <v>21</v>
      </c>
    </row>
    <row r="386" spans="1:11" x14ac:dyDescent="0.2">
      <c r="A386" s="109" t="s">
        <v>1254</v>
      </c>
      <c r="B386" s="105" t="s">
        <v>112</v>
      </c>
      <c r="C386" s="105" t="s">
        <v>1196</v>
      </c>
      <c r="D386" s="105" t="s">
        <v>1195</v>
      </c>
      <c r="E386" s="105" t="s">
        <v>1194</v>
      </c>
      <c r="F386" s="105" t="s">
        <v>1196</v>
      </c>
      <c r="G386" s="105" t="s">
        <v>1197</v>
      </c>
      <c r="H386" s="105" t="s">
        <v>1198</v>
      </c>
      <c r="I386" s="105" t="s">
        <v>21</v>
      </c>
      <c r="J386" s="105" t="s">
        <v>21</v>
      </c>
      <c r="K386" s="105" t="s">
        <v>21</v>
      </c>
    </row>
    <row r="387" spans="1:11" x14ac:dyDescent="0.2">
      <c r="A387" s="109" t="s">
        <v>1253</v>
      </c>
      <c r="B387" s="105" t="s">
        <v>79</v>
      </c>
      <c r="C387" s="105" t="s">
        <v>1196</v>
      </c>
      <c r="D387" s="105" t="s">
        <v>1119</v>
      </c>
      <c r="E387" s="105" t="s">
        <v>1194</v>
      </c>
      <c r="F387" s="105" t="s">
        <v>1196</v>
      </c>
      <c r="G387" s="105" t="s">
        <v>1197</v>
      </c>
      <c r="H387" s="105" t="s">
        <v>1198</v>
      </c>
      <c r="I387" s="105" t="s">
        <v>21</v>
      </c>
      <c r="J387" s="105" t="s">
        <v>21</v>
      </c>
      <c r="K387" s="105" t="s">
        <v>21</v>
      </c>
    </row>
    <row r="388" spans="1:11" x14ac:dyDescent="0.2">
      <c r="A388" s="109" t="s">
        <v>1252</v>
      </c>
      <c r="B388" s="105" t="s">
        <v>178</v>
      </c>
      <c r="C388" s="105" t="s">
        <v>1194</v>
      </c>
      <c r="D388" s="105" t="s">
        <v>1195</v>
      </c>
      <c r="E388" s="105" t="s">
        <v>1194</v>
      </c>
      <c r="F388" s="105" t="s">
        <v>1196</v>
      </c>
      <c r="G388" s="105" t="s">
        <v>1197</v>
      </c>
      <c r="H388" s="105" t="s">
        <v>1198</v>
      </c>
      <c r="I388" s="105" t="s">
        <v>21</v>
      </c>
      <c r="J388" s="105" t="s">
        <v>21</v>
      </c>
      <c r="K388" s="105" t="s">
        <v>21</v>
      </c>
    </row>
    <row r="389" spans="1:11" x14ac:dyDescent="0.2">
      <c r="A389" s="109" t="s">
        <v>1251</v>
      </c>
      <c r="B389" s="105" t="s">
        <v>183</v>
      </c>
      <c r="C389" s="105" t="s">
        <v>1194</v>
      </c>
      <c r="D389" s="105" t="s">
        <v>1199</v>
      </c>
      <c r="E389" s="105" t="s">
        <v>1194</v>
      </c>
      <c r="F389" s="105" t="s">
        <v>1196</v>
      </c>
      <c r="G389" s="105" t="s">
        <v>1197</v>
      </c>
      <c r="H389" s="105" t="s">
        <v>1198</v>
      </c>
      <c r="I389" s="105" t="s">
        <v>21</v>
      </c>
      <c r="J389" s="105" t="s">
        <v>21</v>
      </c>
      <c r="K389" s="105" t="s">
        <v>21</v>
      </c>
    </row>
    <row r="390" spans="1:11" x14ac:dyDescent="0.2">
      <c r="A390" s="109" t="s">
        <v>1250</v>
      </c>
      <c r="B390" s="105" t="s">
        <v>112</v>
      </c>
      <c r="C390" s="105" t="s">
        <v>1194</v>
      </c>
      <c r="D390" s="105" t="s">
        <v>1195</v>
      </c>
      <c r="E390" s="105" t="s">
        <v>1194</v>
      </c>
      <c r="F390" s="105" t="s">
        <v>1196</v>
      </c>
      <c r="G390" s="105" t="s">
        <v>1197</v>
      </c>
      <c r="H390" s="105" t="s">
        <v>1198</v>
      </c>
      <c r="I390" s="105" t="s">
        <v>21</v>
      </c>
      <c r="J390" s="105" t="s">
        <v>21</v>
      </c>
      <c r="K390" s="105" t="s">
        <v>21</v>
      </c>
    </row>
    <row r="391" spans="1:11" x14ac:dyDescent="0.2">
      <c r="A391" s="109" t="s">
        <v>1249</v>
      </c>
      <c r="B391" s="105" t="s">
        <v>83</v>
      </c>
      <c r="C391" s="105" t="s">
        <v>1194</v>
      </c>
      <c r="D391" s="105" t="s">
        <v>1195</v>
      </c>
      <c r="E391" s="105" t="s">
        <v>1194</v>
      </c>
      <c r="F391" s="105" t="s">
        <v>1194</v>
      </c>
      <c r="G391" s="105" t="s">
        <v>1197</v>
      </c>
      <c r="H391" s="105" t="s">
        <v>1198</v>
      </c>
      <c r="I391" s="105" t="s">
        <v>21</v>
      </c>
      <c r="J391" s="105" t="s">
        <v>21</v>
      </c>
      <c r="K391" s="105" t="s">
        <v>21</v>
      </c>
    </row>
    <row r="392" spans="1:11" x14ac:dyDescent="0.2">
      <c r="A392" s="109" t="s">
        <v>1248</v>
      </c>
      <c r="B392" s="105" t="s">
        <v>72</v>
      </c>
      <c r="C392" s="105" t="s">
        <v>1194</v>
      </c>
      <c r="D392" s="105" t="s">
        <v>1195</v>
      </c>
      <c r="E392" s="105" t="s">
        <v>1194</v>
      </c>
      <c r="F392" s="105" t="s">
        <v>1194</v>
      </c>
      <c r="G392" s="105" t="s">
        <v>1263</v>
      </c>
      <c r="H392" s="105" t="s">
        <v>1198</v>
      </c>
      <c r="I392" s="105" t="s">
        <v>21</v>
      </c>
      <c r="J392" s="105" t="s">
        <v>21</v>
      </c>
      <c r="K392" s="105" t="s">
        <v>21</v>
      </c>
    </row>
    <row r="393" spans="1:11" x14ac:dyDescent="0.2">
      <c r="A393" s="109" t="s">
        <v>1247</v>
      </c>
      <c r="B393" s="105" t="s">
        <v>81</v>
      </c>
      <c r="C393" s="105" t="s">
        <v>1194</v>
      </c>
      <c r="D393" s="105" t="s">
        <v>1195</v>
      </c>
      <c r="E393" s="105" t="s">
        <v>1194</v>
      </c>
      <c r="F393" s="105" t="s">
        <v>1194</v>
      </c>
      <c r="G393" s="105" t="s">
        <v>1264</v>
      </c>
      <c r="H393" s="105" t="s">
        <v>1198</v>
      </c>
      <c r="I393" s="105" t="s">
        <v>21</v>
      </c>
      <c r="J393" s="105" t="s">
        <v>21</v>
      </c>
      <c r="K393" s="105" t="s">
        <v>21</v>
      </c>
    </row>
    <row r="394" spans="1:11" x14ac:dyDescent="0.2">
      <c r="A394" s="109" t="s">
        <v>1246</v>
      </c>
      <c r="B394" s="105" t="s">
        <v>45</v>
      </c>
      <c r="C394" s="105" t="s">
        <v>1194</v>
      </c>
      <c r="D394" s="105" t="s">
        <v>1195</v>
      </c>
      <c r="E394" s="105" t="s">
        <v>1194</v>
      </c>
      <c r="F394" s="105" t="s">
        <v>1194</v>
      </c>
      <c r="G394" s="105" t="s">
        <v>1263</v>
      </c>
      <c r="H394" s="105" t="s">
        <v>1198</v>
      </c>
      <c r="I394" s="105" t="s">
        <v>21</v>
      </c>
      <c r="J394" s="105" t="s">
        <v>21</v>
      </c>
      <c r="K394" s="105" t="s">
        <v>21</v>
      </c>
    </row>
    <row r="395" spans="1:11" x14ac:dyDescent="0.2">
      <c r="A395" s="109" t="s">
        <v>1245</v>
      </c>
      <c r="B395" s="105" t="s">
        <v>30</v>
      </c>
      <c r="C395" s="105" t="s">
        <v>1194</v>
      </c>
      <c r="D395" s="105" t="s">
        <v>1119</v>
      </c>
      <c r="E395" s="105" t="s">
        <v>1194</v>
      </c>
      <c r="F395" s="105" t="s">
        <v>1196</v>
      </c>
      <c r="G395" s="105" t="s">
        <v>1264</v>
      </c>
      <c r="H395" s="105" t="s">
        <v>1198</v>
      </c>
      <c r="I395" s="105" t="s">
        <v>21</v>
      </c>
      <c r="J395" s="105" t="s">
        <v>21</v>
      </c>
      <c r="K395" s="105" t="s">
        <v>21</v>
      </c>
    </row>
    <row r="396" spans="1:11" x14ac:dyDescent="0.2">
      <c r="A396" s="109" t="s">
        <v>1244</v>
      </c>
      <c r="B396" s="105" t="s">
        <v>45</v>
      </c>
      <c r="C396" s="105" t="s">
        <v>1194</v>
      </c>
      <c r="D396" s="105" t="s">
        <v>1195</v>
      </c>
      <c r="E396" s="105" t="s">
        <v>1194</v>
      </c>
      <c r="F396" s="105" t="s">
        <v>1196</v>
      </c>
      <c r="G396" s="105" t="s">
        <v>1197</v>
      </c>
      <c r="H396" s="105" t="s">
        <v>1198</v>
      </c>
      <c r="I396" s="105" t="s">
        <v>21</v>
      </c>
      <c r="J396" s="105" t="s">
        <v>21</v>
      </c>
      <c r="K396" s="105" t="s">
        <v>21</v>
      </c>
    </row>
    <row r="397" spans="1:11" x14ac:dyDescent="0.2">
      <c r="A397" s="109" t="s">
        <v>1243</v>
      </c>
      <c r="B397" s="105" t="s">
        <v>34</v>
      </c>
      <c r="C397" s="105" t="s">
        <v>1194</v>
      </c>
      <c r="D397" s="105" t="s">
        <v>1195</v>
      </c>
      <c r="E397" s="105" t="s">
        <v>1202</v>
      </c>
      <c r="F397" s="105" t="s">
        <v>1194</v>
      </c>
      <c r="G397" s="105" t="s">
        <v>1263</v>
      </c>
      <c r="H397" s="105" t="s">
        <v>1198</v>
      </c>
      <c r="I397" s="105" t="s">
        <v>21</v>
      </c>
      <c r="J397" s="105" t="s">
        <v>21</v>
      </c>
      <c r="K397" s="105" t="s">
        <v>21</v>
      </c>
    </row>
    <row r="398" spans="1:11" x14ac:dyDescent="0.2">
      <c r="A398" s="109" t="s">
        <v>1242</v>
      </c>
      <c r="B398" s="105" t="s">
        <v>39</v>
      </c>
      <c r="C398" s="105" t="s">
        <v>1194</v>
      </c>
      <c r="D398" s="105" t="s">
        <v>1195</v>
      </c>
      <c r="E398" s="105" t="s">
        <v>1202</v>
      </c>
      <c r="F398" s="105" t="s">
        <v>1196</v>
      </c>
      <c r="G398" s="105" t="s">
        <v>1197</v>
      </c>
      <c r="H398" s="105" t="s">
        <v>1198</v>
      </c>
      <c r="I398" s="105" t="s">
        <v>21</v>
      </c>
      <c r="J398" s="105" t="s">
        <v>21</v>
      </c>
      <c r="K398" s="105" t="s">
        <v>21</v>
      </c>
    </row>
    <row r="399" spans="1:11" x14ac:dyDescent="0.2">
      <c r="A399" s="109" t="s">
        <v>1241</v>
      </c>
      <c r="B399" s="105" t="s">
        <v>68</v>
      </c>
      <c r="C399" s="105" t="s">
        <v>1194</v>
      </c>
      <c r="D399" s="105" t="s">
        <v>1195</v>
      </c>
      <c r="E399" s="105" t="s">
        <v>1202</v>
      </c>
      <c r="F399" s="105" t="s">
        <v>1196</v>
      </c>
      <c r="G399" s="105" t="s">
        <v>1197</v>
      </c>
      <c r="H399" s="105" t="s">
        <v>1198</v>
      </c>
      <c r="I399" s="105" t="s">
        <v>21</v>
      </c>
      <c r="J399" s="105" t="s">
        <v>21</v>
      </c>
      <c r="K399" s="105" t="s">
        <v>21</v>
      </c>
    </row>
    <row r="400" spans="1:11" x14ac:dyDescent="0.2">
      <c r="A400" s="109" t="s">
        <v>1240</v>
      </c>
      <c r="B400" s="105" t="s">
        <v>752</v>
      </c>
      <c r="C400" s="105" t="s">
        <v>1194</v>
      </c>
      <c r="D400" s="105" t="s">
        <v>1199</v>
      </c>
      <c r="E400" s="105" t="s">
        <v>1202</v>
      </c>
      <c r="F400" s="105" t="s">
        <v>1196</v>
      </c>
      <c r="G400" s="105" t="s">
        <v>1197</v>
      </c>
      <c r="H400" s="105" t="s">
        <v>1198</v>
      </c>
      <c r="I400" s="105" t="s">
        <v>21</v>
      </c>
      <c r="J400" s="105" t="s">
        <v>21</v>
      </c>
      <c r="K400" s="105" t="s">
        <v>21</v>
      </c>
    </row>
    <row r="401" spans="1:11" x14ac:dyDescent="0.2">
      <c r="A401" s="109" t="s">
        <v>1239</v>
      </c>
      <c r="B401" s="105" t="s">
        <v>81</v>
      </c>
      <c r="C401" s="105" t="s">
        <v>1194</v>
      </c>
      <c r="D401" s="105" t="s">
        <v>1195</v>
      </c>
      <c r="E401" s="105" t="s">
        <v>1194</v>
      </c>
      <c r="F401" s="105" t="s">
        <v>1196</v>
      </c>
      <c r="G401" s="105" t="s">
        <v>1197</v>
      </c>
      <c r="H401" s="105" t="s">
        <v>1198</v>
      </c>
      <c r="I401" s="105" t="s">
        <v>21</v>
      </c>
      <c r="J401" s="105" t="s">
        <v>21</v>
      </c>
      <c r="K401" s="105" t="s">
        <v>21</v>
      </c>
    </row>
    <row r="402" spans="1:11" x14ac:dyDescent="0.2">
      <c r="A402" s="109" t="s">
        <v>1238</v>
      </c>
      <c r="B402" s="105" t="s">
        <v>27</v>
      </c>
      <c r="C402" s="105" t="s">
        <v>1194</v>
      </c>
      <c r="D402" s="105" t="s">
        <v>1195</v>
      </c>
      <c r="E402" s="105" t="s">
        <v>1194</v>
      </c>
      <c r="F402" s="105" t="s">
        <v>1196</v>
      </c>
      <c r="G402" s="105" t="s">
        <v>1197</v>
      </c>
      <c r="H402" s="105" t="s">
        <v>1198</v>
      </c>
      <c r="I402" s="105" t="s">
        <v>21</v>
      </c>
      <c r="J402" s="105" t="s">
        <v>21</v>
      </c>
      <c r="K402" s="105" t="s">
        <v>21</v>
      </c>
    </row>
    <row r="403" spans="1:11" x14ac:dyDescent="0.2">
      <c r="A403" s="109" t="s">
        <v>1237</v>
      </c>
      <c r="B403" s="105" t="s">
        <v>94</v>
      </c>
      <c r="C403" s="105" t="s">
        <v>1194</v>
      </c>
      <c r="D403" s="105" t="s">
        <v>1195</v>
      </c>
      <c r="E403" s="105" t="s">
        <v>1194</v>
      </c>
      <c r="F403" s="105" t="s">
        <v>1196</v>
      </c>
      <c r="G403" s="105" t="s">
        <v>1197</v>
      </c>
      <c r="H403" s="105" t="s">
        <v>1198</v>
      </c>
      <c r="I403" s="105" t="s">
        <v>21</v>
      </c>
      <c r="J403" s="105" t="s">
        <v>21</v>
      </c>
      <c r="K403" s="105" t="s">
        <v>21</v>
      </c>
    </row>
    <row r="404" spans="1:11" x14ac:dyDescent="0.2">
      <c r="A404" s="109" t="s">
        <v>1236</v>
      </c>
      <c r="B404" s="105" t="s">
        <v>100</v>
      </c>
      <c r="C404" s="105" t="s">
        <v>1194</v>
      </c>
      <c r="D404" s="105" t="s">
        <v>1195</v>
      </c>
      <c r="E404" s="105" t="s">
        <v>1194</v>
      </c>
      <c r="F404" s="105" t="s">
        <v>1196</v>
      </c>
      <c r="G404" s="105" t="s">
        <v>1197</v>
      </c>
      <c r="H404" s="105" t="s">
        <v>1198</v>
      </c>
      <c r="I404" s="105" t="s">
        <v>21</v>
      </c>
      <c r="J404" s="105" t="s">
        <v>21</v>
      </c>
      <c r="K404" s="105" t="s">
        <v>21</v>
      </c>
    </row>
    <row r="405" spans="1:11" x14ac:dyDescent="0.2">
      <c r="A405" s="109" t="s">
        <v>1235</v>
      </c>
      <c r="B405" s="105" t="s">
        <v>97</v>
      </c>
      <c r="C405" s="105" t="s">
        <v>1194</v>
      </c>
      <c r="D405" s="105" t="s">
        <v>1195</v>
      </c>
      <c r="E405" s="105" t="s">
        <v>1194</v>
      </c>
      <c r="F405" s="105" t="s">
        <v>1196</v>
      </c>
      <c r="G405" s="105" t="s">
        <v>1197</v>
      </c>
      <c r="H405" s="105" t="s">
        <v>1198</v>
      </c>
      <c r="I405" s="105" t="s">
        <v>21</v>
      </c>
      <c r="J405" s="105" t="s">
        <v>21</v>
      </c>
      <c r="K405" s="105" t="s">
        <v>21</v>
      </c>
    </row>
    <row r="406" spans="1:11" x14ac:dyDescent="0.2">
      <c r="A406" s="109" t="s">
        <v>1234</v>
      </c>
      <c r="B406" s="105" t="s">
        <v>72</v>
      </c>
      <c r="C406" s="105" t="s">
        <v>1194</v>
      </c>
      <c r="D406" s="105" t="s">
        <v>1195</v>
      </c>
      <c r="E406" s="105" t="s">
        <v>1194</v>
      </c>
      <c r="F406" s="105" t="s">
        <v>1196</v>
      </c>
      <c r="G406" s="105" t="s">
        <v>1197</v>
      </c>
      <c r="H406" s="105" t="s">
        <v>1198</v>
      </c>
      <c r="I406" s="105" t="s">
        <v>21</v>
      </c>
      <c r="J406" s="105" t="s">
        <v>21</v>
      </c>
      <c r="K406" s="105" t="s">
        <v>21</v>
      </c>
    </row>
    <row r="407" spans="1:11" x14ac:dyDescent="0.2">
      <c r="A407" s="109" t="s">
        <v>1233</v>
      </c>
      <c r="B407" s="105" t="s">
        <v>180</v>
      </c>
      <c r="C407" s="105" t="s">
        <v>1194</v>
      </c>
      <c r="D407" s="105" t="s">
        <v>1195</v>
      </c>
      <c r="E407" s="105" t="s">
        <v>1194</v>
      </c>
      <c r="F407" s="105" t="s">
        <v>1196</v>
      </c>
      <c r="G407" s="105" t="s">
        <v>1197</v>
      </c>
      <c r="H407" s="105" t="s">
        <v>1198</v>
      </c>
      <c r="I407" s="105" t="s">
        <v>21</v>
      </c>
      <c r="J407" s="105" t="s">
        <v>21</v>
      </c>
      <c r="K407" s="105" t="s">
        <v>21</v>
      </c>
    </row>
    <row r="408" spans="1:11" x14ac:dyDescent="0.2">
      <c r="A408" s="109" t="s">
        <v>1232</v>
      </c>
      <c r="B408" s="105" t="s">
        <v>178</v>
      </c>
      <c r="C408" s="105" t="s">
        <v>1194</v>
      </c>
      <c r="D408" s="105" t="s">
        <v>1195</v>
      </c>
      <c r="E408" s="105" t="s">
        <v>1194</v>
      </c>
      <c r="F408" s="105" t="s">
        <v>1196</v>
      </c>
      <c r="G408" s="105" t="s">
        <v>1197</v>
      </c>
      <c r="H408" s="105" t="s">
        <v>1198</v>
      </c>
      <c r="I408" s="105" t="s">
        <v>21</v>
      </c>
      <c r="J408" s="105" t="s">
        <v>21</v>
      </c>
      <c r="K408" s="105" t="s">
        <v>21</v>
      </c>
    </row>
    <row r="409" spans="1:11" x14ac:dyDescent="0.2">
      <c r="A409" s="109" t="s">
        <v>1230</v>
      </c>
      <c r="B409" s="105" t="s">
        <v>1126</v>
      </c>
      <c r="C409" s="105" t="s">
        <v>1194</v>
      </c>
      <c r="D409" s="105" t="s">
        <v>1195</v>
      </c>
      <c r="E409" s="105" t="s">
        <v>1194</v>
      </c>
      <c r="F409" s="105" t="s">
        <v>1196</v>
      </c>
      <c r="G409" s="105" t="s">
        <v>1197</v>
      </c>
      <c r="H409" s="105" t="s">
        <v>1198</v>
      </c>
      <c r="I409" s="105" t="s">
        <v>21</v>
      </c>
      <c r="J409" s="105" t="s">
        <v>21</v>
      </c>
      <c r="K409" s="105" t="s">
        <v>21</v>
      </c>
    </row>
    <row r="410" spans="1:11" x14ac:dyDescent="0.2">
      <c r="A410" s="109" t="s">
        <v>1229</v>
      </c>
      <c r="B410" s="105" t="s">
        <v>110</v>
      </c>
      <c r="C410" s="105" t="s">
        <v>1194</v>
      </c>
      <c r="D410" s="105" t="s">
        <v>1195</v>
      </c>
      <c r="E410" s="105" t="s">
        <v>1194</v>
      </c>
      <c r="F410" s="105" t="s">
        <v>1194</v>
      </c>
      <c r="G410" s="105" t="s">
        <v>1197</v>
      </c>
      <c r="H410" s="105" t="s">
        <v>1198</v>
      </c>
      <c r="I410" s="105" t="s">
        <v>21</v>
      </c>
      <c r="J410" s="105" t="s">
        <v>21</v>
      </c>
      <c r="K410" s="105" t="s">
        <v>21</v>
      </c>
    </row>
    <row r="411" spans="1:11" x14ac:dyDescent="0.2">
      <c r="A411" s="109" t="s">
        <v>1228</v>
      </c>
      <c r="B411" s="105" t="s">
        <v>176</v>
      </c>
      <c r="C411" s="105" t="s">
        <v>1194</v>
      </c>
      <c r="D411" s="105" t="s">
        <v>1199</v>
      </c>
      <c r="E411" s="105" t="s">
        <v>1194</v>
      </c>
      <c r="F411" s="105" t="s">
        <v>1196</v>
      </c>
      <c r="G411" s="105" t="s">
        <v>1197</v>
      </c>
      <c r="H411" s="105" t="s">
        <v>1198</v>
      </c>
      <c r="I411" s="105" t="s">
        <v>21</v>
      </c>
      <c r="J411" s="105" t="s">
        <v>21</v>
      </c>
      <c r="K411" s="105" t="s">
        <v>21</v>
      </c>
    </row>
    <row r="412" spans="1:11" x14ac:dyDescent="0.2">
      <c r="A412" s="109" t="s">
        <v>1227</v>
      </c>
      <c r="B412" s="105" t="s">
        <v>176</v>
      </c>
      <c r="C412" s="105" t="s">
        <v>1194</v>
      </c>
      <c r="D412" s="105" t="s">
        <v>1200</v>
      </c>
      <c r="E412" s="105" t="s">
        <v>1194</v>
      </c>
      <c r="F412" s="105" t="s">
        <v>1196</v>
      </c>
      <c r="G412" s="105" t="s">
        <v>1197</v>
      </c>
      <c r="H412" s="105" t="s">
        <v>1198</v>
      </c>
      <c r="I412" s="105" t="s">
        <v>21</v>
      </c>
      <c r="J412" s="105" t="s">
        <v>21</v>
      </c>
      <c r="K412" s="105" t="s">
        <v>21</v>
      </c>
    </row>
    <row r="413" spans="1:11" x14ac:dyDescent="0.2">
      <c r="A413" s="109" t="s">
        <v>1226</v>
      </c>
      <c r="B413" s="105" t="s">
        <v>176</v>
      </c>
      <c r="C413" s="105" t="s">
        <v>1194</v>
      </c>
      <c r="D413" s="105" t="s">
        <v>1195</v>
      </c>
      <c r="E413" s="105" t="s">
        <v>1194</v>
      </c>
      <c r="F413" s="105" t="s">
        <v>1196</v>
      </c>
      <c r="G413" s="105" t="s">
        <v>1197</v>
      </c>
      <c r="H413" s="105" t="s">
        <v>1198</v>
      </c>
      <c r="I413" s="105" t="s">
        <v>21</v>
      </c>
      <c r="J413" s="105" t="s">
        <v>21</v>
      </c>
      <c r="K413" s="105" t="s">
        <v>21</v>
      </c>
    </row>
    <row r="414" spans="1:11" x14ac:dyDescent="0.2">
      <c r="A414" s="109" t="s">
        <v>1225</v>
      </c>
      <c r="B414" s="105" t="s">
        <v>97</v>
      </c>
      <c r="C414" s="105" t="s">
        <v>1194</v>
      </c>
      <c r="D414" s="105" t="s">
        <v>1195</v>
      </c>
      <c r="E414" s="105" t="s">
        <v>1202</v>
      </c>
      <c r="F414" s="105" t="s">
        <v>1194</v>
      </c>
      <c r="G414" s="105" t="s">
        <v>1197</v>
      </c>
      <c r="H414" s="105" t="s">
        <v>1198</v>
      </c>
      <c r="I414" s="105" t="s">
        <v>21</v>
      </c>
      <c r="J414" s="105" t="s">
        <v>21</v>
      </c>
      <c r="K414" s="105" t="s">
        <v>21</v>
      </c>
    </row>
    <row r="415" spans="1:11" x14ac:dyDescent="0.2">
      <c r="A415" s="109" t="s">
        <v>1224</v>
      </c>
      <c r="B415" s="105" t="s">
        <v>83</v>
      </c>
      <c r="C415" s="105" t="s">
        <v>1194</v>
      </c>
      <c r="D415" s="105" t="s">
        <v>1195</v>
      </c>
      <c r="E415" s="105" t="s">
        <v>1202</v>
      </c>
      <c r="F415" s="105" t="s">
        <v>1194</v>
      </c>
      <c r="G415" s="105" t="s">
        <v>1197</v>
      </c>
      <c r="H415" s="105" t="s">
        <v>1198</v>
      </c>
      <c r="I415" s="105" t="s">
        <v>21</v>
      </c>
      <c r="J415" s="105" t="s">
        <v>21</v>
      </c>
      <c r="K415" s="105" t="s">
        <v>21</v>
      </c>
    </row>
    <row r="416" spans="1:11" x14ac:dyDescent="0.2">
      <c r="A416" s="109" t="s">
        <v>1223</v>
      </c>
      <c r="B416" s="105" t="s">
        <v>34</v>
      </c>
      <c r="C416" s="105" t="s">
        <v>1194</v>
      </c>
      <c r="D416" s="105" t="s">
        <v>1195</v>
      </c>
      <c r="E416" s="105" t="s">
        <v>1202</v>
      </c>
      <c r="F416" s="105" t="s">
        <v>1194</v>
      </c>
      <c r="G416" s="105" t="s">
        <v>1197</v>
      </c>
      <c r="H416" s="105" t="s">
        <v>1198</v>
      </c>
      <c r="I416" s="105" t="s">
        <v>21</v>
      </c>
      <c r="J416" s="105" t="s">
        <v>21</v>
      </c>
      <c r="K416" s="105" t="s">
        <v>21</v>
      </c>
    </row>
    <row r="417" spans="1:11" x14ac:dyDescent="0.2">
      <c r="A417" s="109" t="s">
        <v>1222</v>
      </c>
      <c r="B417" s="105" t="s">
        <v>34</v>
      </c>
      <c r="C417" s="105" t="s">
        <v>1194</v>
      </c>
      <c r="D417" s="105" t="s">
        <v>1119</v>
      </c>
      <c r="E417" s="105" t="s">
        <v>1202</v>
      </c>
      <c r="F417" s="105" t="s">
        <v>1194</v>
      </c>
      <c r="G417" s="105" t="s">
        <v>1197</v>
      </c>
      <c r="H417" s="105" t="s">
        <v>1198</v>
      </c>
      <c r="I417" s="105" t="s">
        <v>21</v>
      </c>
      <c r="J417" s="105" t="s">
        <v>21</v>
      </c>
      <c r="K417" s="105" t="s">
        <v>21</v>
      </c>
    </row>
    <row r="418" spans="1:11" x14ac:dyDescent="0.2">
      <c r="A418" s="109" t="s">
        <v>1221</v>
      </c>
      <c r="B418" s="105" t="s">
        <v>74</v>
      </c>
      <c r="C418" s="105" t="s">
        <v>1194</v>
      </c>
      <c r="D418" s="105" t="s">
        <v>1199</v>
      </c>
      <c r="E418" s="105" t="s">
        <v>1202</v>
      </c>
      <c r="F418" s="105" t="s">
        <v>1194</v>
      </c>
      <c r="G418" s="105" t="s">
        <v>1197</v>
      </c>
      <c r="H418" s="105" t="s">
        <v>1198</v>
      </c>
      <c r="I418" s="105" t="s">
        <v>21</v>
      </c>
      <c r="J418" s="105" t="s">
        <v>21</v>
      </c>
      <c r="K418" s="105" t="s">
        <v>21</v>
      </c>
    </row>
    <row r="419" spans="1:11" x14ac:dyDescent="0.2">
      <c r="A419" s="109" t="s">
        <v>1220</v>
      </c>
      <c r="B419" s="105" t="s">
        <v>85</v>
      </c>
      <c r="C419" s="105" t="s">
        <v>1194</v>
      </c>
      <c r="D419" s="105" t="s">
        <v>1199</v>
      </c>
      <c r="E419" s="105" t="s">
        <v>1194</v>
      </c>
      <c r="F419" s="105" t="s">
        <v>1194</v>
      </c>
      <c r="G419" s="105" t="s">
        <v>1197</v>
      </c>
      <c r="H419" s="105" t="s">
        <v>1198</v>
      </c>
      <c r="I419" s="105" t="s">
        <v>21</v>
      </c>
      <c r="J419" s="105" t="s">
        <v>21</v>
      </c>
      <c r="K419" s="105" t="s">
        <v>21</v>
      </c>
    </row>
    <row r="420" spans="1:11" x14ac:dyDescent="0.2">
      <c r="A420" s="109" t="s">
        <v>1219</v>
      </c>
      <c r="B420" s="105" t="s">
        <v>103</v>
      </c>
      <c r="C420" s="105" t="s">
        <v>1194</v>
      </c>
      <c r="D420" s="105" t="s">
        <v>1200</v>
      </c>
      <c r="E420" s="105" t="s">
        <v>1194</v>
      </c>
      <c r="F420" s="105" t="s">
        <v>1196</v>
      </c>
      <c r="G420" s="105" t="s">
        <v>1197</v>
      </c>
      <c r="H420" s="105" t="s">
        <v>1198</v>
      </c>
      <c r="I420" s="105" t="s">
        <v>21</v>
      </c>
      <c r="J420" s="105" t="s">
        <v>21</v>
      </c>
      <c r="K420" s="105" t="s">
        <v>21</v>
      </c>
    </row>
    <row r="421" spans="1:11" x14ac:dyDescent="0.2">
      <c r="A421" s="109" t="s">
        <v>1218</v>
      </c>
      <c r="B421" s="105" t="s">
        <v>183</v>
      </c>
      <c r="C421" s="105" t="s">
        <v>1194</v>
      </c>
      <c r="D421" s="105" t="s">
        <v>1195</v>
      </c>
      <c r="E421" s="105" t="s">
        <v>1194</v>
      </c>
      <c r="F421" s="105" t="s">
        <v>1196</v>
      </c>
      <c r="G421" s="105" t="s">
        <v>1197</v>
      </c>
      <c r="H421" s="105" t="s">
        <v>1198</v>
      </c>
      <c r="I421" s="105" t="s">
        <v>21</v>
      </c>
      <c r="J421" s="105" t="s">
        <v>21</v>
      </c>
      <c r="K421" s="105" t="s">
        <v>21</v>
      </c>
    </row>
    <row r="422" spans="1:11" x14ac:dyDescent="0.2">
      <c r="A422" s="109" t="s">
        <v>1217</v>
      </c>
      <c r="B422" s="105" t="s">
        <v>223</v>
      </c>
      <c r="C422" s="105" t="s">
        <v>1194</v>
      </c>
      <c r="D422" s="105" t="s">
        <v>1200</v>
      </c>
      <c r="E422" s="105" t="s">
        <v>1194</v>
      </c>
      <c r="F422" s="105" t="s">
        <v>1196</v>
      </c>
      <c r="G422" s="105" t="s">
        <v>1197</v>
      </c>
      <c r="H422" s="105" t="s">
        <v>1198</v>
      </c>
      <c r="I422" s="105" t="s">
        <v>21</v>
      </c>
      <c r="J422" s="105" t="s">
        <v>21</v>
      </c>
      <c r="K422" s="105" t="s">
        <v>21</v>
      </c>
    </row>
    <row r="423" spans="1:11" x14ac:dyDescent="0.2">
      <c r="A423" s="109" t="s">
        <v>1216</v>
      </c>
      <c r="B423" s="105" t="s">
        <v>110</v>
      </c>
      <c r="C423" s="105" t="s">
        <v>1194</v>
      </c>
      <c r="D423" s="105" t="s">
        <v>1200</v>
      </c>
      <c r="E423" s="105" t="s">
        <v>1194</v>
      </c>
      <c r="F423" s="105" t="s">
        <v>1196</v>
      </c>
      <c r="G423" s="105" t="s">
        <v>1197</v>
      </c>
      <c r="H423" s="105" t="s">
        <v>1198</v>
      </c>
      <c r="I423" s="105" t="s">
        <v>21</v>
      </c>
      <c r="J423" s="105" t="s">
        <v>21</v>
      </c>
      <c r="K423" s="105" t="s">
        <v>21</v>
      </c>
    </row>
    <row r="424" spans="1:11" x14ac:dyDescent="0.2">
      <c r="A424" s="109" t="s">
        <v>1215</v>
      </c>
      <c r="B424" s="105" t="s">
        <v>112</v>
      </c>
      <c r="C424" s="105" t="s">
        <v>1194</v>
      </c>
      <c r="D424" s="105" t="s">
        <v>1195</v>
      </c>
      <c r="E424" s="105" t="s">
        <v>1202</v>
      </c>
      <c r="F424" s="105" t="s">
        <v>1196</v>
      </c>
      <c r="G424" s="105" t="s">
        <v>1197</v>
      </c>
      <c r="H424" s="105" t="s">
        <v>1198</v>
      </c>
      <c r="I424" s="105" t="s">
        <v>21</v>
      </c>
      <c r="J424" s="105" t="s">
        <v>21</v>
      </c>
      <c r="K424" s="105" t="s">
        <v>21</v>
      </c>
    </row>
    <row r="425" spans="1:11" x14ac:dyDescent="0.2">
      <c r="A425" s="109" t="s">
        <v>1214</v>
      </c>
      <c r="B425" s="105" t="s">
        <v>105</v>
      </c>
      <c r="C425" s="105" t="s">
        <v>1194</v>
      </c>
      <c r="D425" s="105" t="s">
        <v>1199</v>
      </c>
      <c r="E425" s="105" t="s">
        <v>1194</v>
      </c>
      <c r="F425" s="105" t="s">
        <v>1196</v>
      </c>
      <c r="G425" s="105" t="s">
        <v>1197</v>
      </c>
      <c r="H425" s="105" t="s">
        <v>1198</v>
      </c>
      <c r="I425" s="105" t="s">
        <v>21</v>
      </c>
      <c r="J425" s="105" t="s">
        <v>21</v>
      </c>
      <c r="K425" s="105" t="s">
        <v>21</v>
      </c>
    </row>
    <row r="426" spans="1:11" x14ac:dyDescent="0.2">
      <c r="A426" s="109" t="s">
        <v>1213</v>
      </c>
      <c r="B426" s="105" t="s">
        <v>1121</v>
      </c>
      <c r="C426" s="105" t="s">
        <v>1194</v>
      </c>
      <c r="D426" s="105" t="s">
        <v>1200</v>
      </c>
      <c r="E426" s="105" t="s">
        <v>1194</v>
      </c>
      <c r="F426" s="105" t="s">
        <v>1196</v>
      </c>
      <c r="G426" s="105" t="s">
        <v>1197</v>
      </c>
      <c r="H426" s="105" t="s">
        <v>1198</v>
      </c>
      <c r="I426" s="105" t="s">
        <v>21</v>
      </c>
      <c r="J426" s="105" t="s">
        <v>21</v>
      </c>
      <c r="K426" s="105" t="s">
        <v>21</v>
      </c>
    </row>
    <row r="427" spans="1:11" x14ac:dyDescent="0.2">
      <c r="A427" s="109" t="s">
        <v>1212</v>
      </c>
      <c r="B427" s="105" t="s">
        <v>125</v>
      </c>
      <c r="C427" s="105" t="s">
        <v>1194</v>
      </c>
      <c r="D427" s="105" t="s">
        <v>1200</v>
      </c>
      <c r="E427" s="105" t="s">
        <v>1194</v>
      </c>
      <c r="F427" s="105" t="s">
        <v>1196</v>
      </c>
      <c r="G427" s="105" t="s">
        <v>1197</v>
      </c>
      <c r="H427" s="105" t="s">
        <v>1198</v>
      </c>
      <c r="I427" s="105" t="s">
        <v>21</v>
      </c>
      <c r="J427" s="105" t="s">
        <v>21</v>
      </c>
      <c r="K427" s="105" t="s">
        <v>21</v>
      </c>
    </row>
    <row r="428" spans="1:11" x14ac:dyDescent="0.2">
      <c r="A428" s="109" t="s">
        <v>1210</v>
      </c>
      <c r="B428" s="105" t="s">
        <v>209</v>
      </c>
      <c r="C428" s="105" t="s">
        <v>1194</v>
      </c>
      <c r="D428" s="105" t="s">
        <v>1119</v>
      </c>
      <c r="E428" s="105" t="s">
        <v>1194</v>
      </c>
      <c r="F428" s="105" t="s">
        <v>1196</v>
      </c>
      <c r="G428" s="105" t="s">
        <v>1197</v>
      </c>
      <c r="H428" s="105" t="s">
        <v>1198</v>
      </c>
      <c r="I428" s="105" t="s">
        <v>21</v>
      </c>
      <c r="J428" s="105" t="s">
        <v>21</v>
      </c>
      <c r="K428" s="105" t="s">
        <v>21</v>
      </c>
    </row>
    <row r="429" spans="1:11" x14ac:dyDescent="0.2">
      <c r="A429" s="109" t="s">
        <v>1209</v>
      </c>
      <c r="B429" s="105" t="s">
        <v>183</v>
      </c>
      <c r="C429" s="105" t="s">
        <v>1194</v>
      </c>
      <c r="D429" s="105" t="s">
        <v>1195</v>
      </c>
      <c r="E429" s="105" t="s">
        <v>1194</v>
      </c>
      <c r="F429" s="105" t="s">
        <v>1196</v>
      </c>
      <c r="G429" s="105" t="s">
        <v>1197</v>
      </c>
      <c r="H429" s="105" t="s">
        <v>1198</v>
      </c>
      <c r="I429" s="105" t="s">
        <v>21</v>
      </c>
      <c r="J429" s="105" t="s">
        <v>21</v>
      </c>
      <c r="K429" s="105" t="s">
        <v>21</v>
      </c>
    </row>
    <row r="430" spans="1:11" x14ac:dyDescent="0.2">
      <c r="A430" s="109" t="s">
        <v>1208</v>
      </c>
      <c r="B430" s="105" t="s">
        <v>183</v>
      </c>
      <c r="C430" s="105" t="s">
        <v>1194</v>
      </c>
      <c r="D430" s="105" t="s">
        <v>1200</v>
      </c>
      <c r="E430" s="105" t="s">
        <v>1194</v>
      </c>
      <c r="F430" s="105" t="s">
        <v>1196</v>
      </c>
      <c r="G430" s="105" t="s">
        <v>1197</v>
      </c>
      <c r="H430" s="105" t="s">
        <v>1198</v>
      </c>
      <c r="I430" s="105" t="s">
        <v>21</v>
      </c>
      <c r="J430" s="105" t="s">
        <v>21</v>
      </c>
      <c r="K430" s="105" t="s">
        <v>21</v>
      </c>
    </row>
    <row r="431" spans="1:11" x14ac:dyDescent="0.2">
      <c r="A431" s="109" t="s">
        <v>1207</v>
      </c>
      <c r="B431" s="105" t="s">
        <v>209</v>
      </c>
      <c r="C431" s="105" t="s">
        <v>1194</v>
      </c>
      <c r="D431" s="105" t="s">
        <v>1195</v>
      </c>
      <c r="E431" s="105" t="s">
        <v>1194</v>
      </c>
      <c r="F431" s="105" t="s">
        <v>1196</v>
      </c>
      <c r="G431" s="105" t="s">
        <v>1197</v>
      </c>
      <c r="H431" s="105" t="s">
        <v>1198</v>
      </c>
      <c r="I431" s="105" t="s">
        <v>21</v>
      </c>
      <c r="J431" s="105" t="s">
        <v>21</v>
      </c>
      <c r="K431" s="105" t="s">
        <v>21</v>
      </c>
    </row>
    <row r="432" spans="1:11" x14ac:dyDescent="0.2">
      <c r="A432" s="109" t="s">
        <v>1206</v>
      </c>
      <c r="B432" s="105" t="s">
        <v>172</v>
      </c>
      <c r="C432" s="105" t="s">
        <v>1194</v>
      </c>
      <c r="D432" s="105" t="s">
        <v>1195</v>
      </c>
      <c r="E432" s="105" t="s">
        <v>1194</v>
      </c>
      <c r="F432" s="105" t="s">
        <v>1196</v>
      </c>
      <c r="G432" s="105" t="s">
        <v>1197</v>
      </c>
      <c r="H432" s="105" t="s">
        <v>1198</v>
      </c>
      <c r="I432" s="105" t="s">
        <v>21</v>
      </c>
      <c r="J432" s="105" t="s">
        <v>21</v>
      </c>
      <c r="K432" s="105" t="s">
        <v>21</v>
      </c>
    </row>
    <row r="433" spans="1:11" x14ac:dyDescent="0.2">
      <c r="A433" s="109" t="s">
        <v>1205</v>
      </c>
      <c r="B433" s="105" t="s">
        <v>183</v>
      </c>
      <c r="C433" s="105" t="s">
        <v>1194</v>
      </c>
      <c r="D433" s="105" t="s">
        <v>1119</v>
      </c>
      <c r="E433" s="105" t="s">
        <v>1202</v>
      </c>
      <c r="F433" s="105" t="s">
        <v>1196</v>
      </c>
      <c r="G433" s="105" t="s">
        <v>1197</v>
      </c>
      <c r="H433" s="105" t="s">
        <v>1198</v>
      </c>
      <c r="I433" s="105" t="s">
        <v>21</v>
      </c>
      <c r="J433" s="105" t="s">
        <v>21</v>
      </c>
      <c r="K433" s="105" t="s">
        <v>21</v>
      </c>
    </row>
    <row r="434" spans="1:11" x14ac:dyDescent="0.2">
      <c r="A434" s="109" t="s">
        <v>1204</v>
      </c>
      <c r="B434" s="105" t="s">
        <v>176</v>
      </c>
      <c r="C434" s="105" t="s">
        <v>1194</v>
      </c>
      <c r="D434" s="105" t="s">
        <v>1195</v>
      </c>
      <c r="E434" s="105" t="s">
        <v>1194</v>
      </c>
      <c r="F434" s="105" t="s">
        <v>1196</v>
      </c>
      <c r="G434" s="105" t="s">
        <v>1197</v>
      </c>
      <c r="H434" s="105" t="s">
        <v>1198</v>
      </c>
      <c r="I434" s="105" t="s">
        <v>21</v>
      </c>
      <c r="J434" s="105" t="s">
        <v>21</v>
      </c>
      <c r="K434" s="105" t="s">
        <v>21</v>
      </c>
    </row>
    <row r="435" spans="1:11" x14ac:dyDescent="0.2">
      <c r="A435" s="109" t="s">
        <v>1193</v>
      </c>
      <c r="B435" s="105" t="s">
        <v>105</v>
      </c>
      <c r="C435" s="105" t="s">
        <v>1194</v>
      </c>
      <c r="D435" s="105" t="s">
        <v>1195</v>
      </c>
      <c r="E435" s="105" t="s">
        <v>1194</v>
      </c>
      <c r="F435" s="105" t="s">
        <v>1196</v>
      </c>
      <c r="G435" s="105" t="s">
        <v>1197</v>
      </c>
      <c r="H435" s="105" t="s">
        <v>1198</v>
      </c>
      <c r="I435" s="105" t="s">
        <v>21</v>
      </c>
      <c r="J435" s="105" t="s">
        <v>21</v>
      </c>
      <c r="K435" s="105" t="s">
        <v>21</v>
      </c>
    </row>
    <row r="436" spans="1:11" x14ac:dyDescent="0.2">
      <c r="A436" s="109" t="s">
        <v>1192</v>
      </c>
      <c r="B436" s="105" t="s">
        <v>108</v>
      </c>
      <c r="C436" s="105" t="s">
        <v>1194</v>
      </c>
      <c r="D436" s="105" t="s">
        <v>1119</v>
      </c>
      <c r="E436" s="105" t="s">
        <v>1194</v>
      </c>
      <c r="F436" s="105" t="s">
        <v>1196</v>
      </c>
      <c r="G436" s="105" t="s">
        <v>1197</v>
      </c>
      <c r="H436" s="105" t="s">
        <v>1198</v>
      </c>
      <c r="I436" s="105" t="s">
        <v>21</v>
      </c>
      <c r="J436" s="105" t="s">
        <v>21</v>
      </c>
      <c r="K436" s="105" t="s">
        <v>21</v>
      </c>
    </row>
    <row r="437" spans="1:11" x14ac:dyDescent="0.2">
      <c r="A437" s="109" t="s">
        <v>1191</v>
      </c>
      <c r="B437" s="105" t="s">
        <v>110</v>
      </c>
      <c r="C437" s="105" t="s">
        <v>1194</v>
      </c>
      <c r="D437" s="105" t="s">
        <v>1199</v>
      </c>
      <c r="E437" s="105" t="s">
        <v>1194</v>
      </c>
      <c r="F437" s="105" t="s">
        <v>1196</v>
      </c>
      <c r="G437" s="105" t="s">
        <v>1197</v>
      </c>
      <c r="H437" s="105" t="s">
        <v>1198</v>
      </c>
      <c r="I437" s="105" t="s">
        <v>21</v>
      </c>
      <c r="J437" s="105" t="s">
        <v>21</v>
      </c>
      <c r="K437" s="105" t="s">
        <v>21</v>
      </c>
    </row>
    <row r="438" spans="1:11" x14ac:dyDescent="0.2">
      <c r="A438" s="109" t="s">
        <v>1190</v>
      </c>
      <c r="B438" s="105" t="s">
        <v>110</v>
      </c>
      <c r="C438" s="105" t="s">
        <v>1194</v>
      </c>
      <c r="D438" s="105" t="s">
        <v>1195</v>
      </c>
      <c r="E438" s="105" t="s">
        <v>1194</v>
      </c>
      <c r="F438" s="105" t="s">
        <v>1196</v>
      </c>
      <c r="G438" s="105" t="s">
        <v>1197</v>
      </c>
      <c r="H438" s="105" t="s">
        <v>1198</v>
      </c>
      <c r="I438" s="105" t="s">
        <v>21</v>
      </c>
      <c r="J438" s="105" t="s">
        <v>21</v>
      </c>
      <c r="K438" s="105" t="s">
        <v>21</v>
      </c>
    </row>
    <row r="439" spans="1:11" x14ac:dyDescent="0.2">
      <c r="A439" s="109" t="s">
        <v>1189</v>
      </c>
      <c r="B439" s="105" t="s">
        <v>180</v>
      </c>
      <c r="C439" s="105" t="s">
        <v>1194</v>
      </c>
      <c r="D439" s="105" t="s">
        <v>1199</v>
      </c>
      <c r="E439" s="105" t="s">
        <v>1194</v>
      </c>
      <c r="F439" s="105" t="s">
        <v>1196</v>
      </c>
      <c r="G439" s="105" t="s">
        <v>1197</v>
      </c>
      <c r="H439" s="105" t="s">
        <v>1198</v>
      </c>
      <c r="I439" s="105" t="s">
        <v>21</v>
      </c>
      <c r="J439" s="105" t="s">
        <v>21</v>
      </c>
      <c r="K439" s="105" t="s">
        <v>21</v>
      </c>
    </row>
    <row r="440" spans="1:11" x14ac:dyDescent="0.2">
      <c r="A440" s="109" t="s">
        <v>1188</v>
      </c>
      <c r="B440" s="105" t="s">
        <v>1126</v>
      </c>
      <c r="C440" s="105" t="s">
        <v>1194</v>
      </c>
      <c r="D440" s="105" t="s">
        <v>1200</v>
      </c>
      <c r="E440" s="105" t="s">
        <v>1194</v>
      </c>
      <c r="F440" s="105" t="s">
        <v>1196</v>
      </c>
      <c r="G440" s="105" t="s">
        <v>1197</v>
      </c>
      <c r="H440" s="105" t="s">
        <v>1198</v>
      </c>
      <c r="I440" s="105" t="s">
        <v>21</v>
      </c>
      <c r="J440" s="105" t="s">
        <v>21</v>
      </c>
      <c r="K440" s="105" t="s">
        <v>21</v>
      </c>
    </row>
    <row r="441" spans="1:11" x14ac:dyDescent="0.2">
      <c r="A441" s="109" t="s">
        <v>1186</v>
      </c>
      <c r="B441" s="105" t="s">
        <v>1121</v>
      </c>
      <c r="C441" s="105" t="s">
        <v>1194</v>
      </c>
      <c r="D441" s="105" t="s">
        <v>1201</v>
      </c>
      <c r="E441" s="105" t="s">
        <v>1194</v>
      </c>
      <c r="F441" s="105" t="s">
        <v>1196</v>
      </c>
      <c r="G441" s="105" t="s">
        <v>1197</v>
      </c>
      <c r="H441" s="105" t="s">
        <v>1198</v>
      </c>
      <c r="I441" s="105" t="s">
        <v>21</v>
      </c>
      <c r="J441" s="105" t="s">
        <v>21</v>
      </c>
      <c r="K441" s="105" t="s">
        <v>21</v>
      </c>
    </row>
    <row r="442" spans="1:11" x14ac:dyDescent="0.2">
      <c r="A442" s="109" t="s">
        <v>1185</v>
      </c>
      <c r="B442" s="105" t="s">
        <v>185</v>
      </c>
      <c r="C442" s="105" t="s">
        <v>1194</v>
      </c>
      <c r="D442" s="105" t="s">
        <v>1119</v>
      </c>
      <c r="E442" s="105" t="s">
        <v>1202</v>
      </c>
      <c r="F442" s="105" t="s">
        <v>1196</v>
      </c>
      <c r="G442" s="105" t="s">
        <v>1197</v>
      </c>
      <c r="H442" s="105" t="s">
        <v>1198</v>
      </c>
      <c r="I442" s="105" t="s">
        <v>21</v>
      </c>
      <c r="J442" s="105" t="s">
        <v>21</v>
      </c>
      <c r="K442" s="105" t="s">
        <v>21</v>
      </c>
    </row>
    <row r="443" spans="1:11" x14ac:dyDescent="0.2">
      <c r="A443" s="109" t="s">
        <v>1184</v>
      </c>
      <c r="B443" s="105" t="s">
        <v>94</v>
      </c>
      <c r="C443" s="105" t="s">
        <v>1194</v>
      </c>
      <c r="D443" s="105" t="s">
        <v>1199</v>
      </c>
      <c r="E443" s="105" t="s">
        <v>1202</v>
      </c>
      <c r="F443" s="105" t="s">
        <v>1196</v>
      </c>
      <c r="G443" s="105" t="s">
        <v>1197</v>
      </c>
      <c r="H443" s="105" t="s">
        <v>1198</v>
      </c>
      <c r="I443" s="105" t="s">
        <v>21</v>
      </c>
      <c r="J443" s="105" t="s">
        <v>21</v>
      </c>
      <c r="K443" s="105" t="s">
        <v>21</v>
      </c>
    </row>
    <row r="444" spans="1:11" x14ac:dyDescent="0.2">
      <c r="A444" s="109" t="s">
        <v>1183</v>
      </c>
      <c r="B444" s="105" t="s">
        <v>185</v>
      </c>
      <c r="C444" s="105" t="s">
        <v>1194</v>
      </c>
      <c r="D444" s="105" t="s">
        <v>1195</v>
      </c>
      <c r="E444" s="105" t="s">
        <v>1194</v>
      </c>
      <c r="F444" s="105" t="s">
        <v>1196</v>
      </c>
      <c r="G444" s="105" t="s">
        <v>1197</v>
      </c>
      <c r="H444" s="105" t="s">
        <v>1198</v>
      </c>
      <c r="I444" s="105" t="s">
        <v>21</v>
      </c>
      <c r="J444" s="105" t="s">
        <v>21</v>
      </c>
      <c r="K444" s="105" t="s">
        <v>21</v>
      </c>
    </row>
    <row r="445" spans="1:11" x14ac:dyDescent="0.2">
      <c r="A445" s="109" t="s">
        <v>1181</v>
      </c>
      <c r="B445" s="105" t="s">
        <v>112</v>
      </c>
      <c r="C445" s="105" t="s">
        <v>1194</v>
      </c>
      <c r="D445" s="105" t="s">
        <v>1195</v>
      </c>
      <c r="E445" s="105" t="s">
        <v>1202</v>
      </c>
      <c r="F445" s="105" t="s">
        <v>1196</v>
      </c>
      <c r="G445" s="105" t="s">
        <v>1197</v>
      </c>
      <c r="H445" s="105" t="s">
        <v>1198</v>
      </c>
      <c r="I445" s="105" t="s">
        <v>21</v>
      </c>
      <c r="J445" s="105" t="s">
        <v>21</v>
      </c>
      <c r="K445" s="105" t="s">
        <v>21</v>
      </c>
    </row>
    <row r="446" spans="1:11" x14ac:dyDescent="0.2">
      <c r="A446" s="109" t="s">
        <v>1180</v>
      </c>
      <c r="B446" s="105" t="s">
        <v>112</v>
      </c>
      <c r="C446" s="105" t="s">
        <v>1194</v>
      </c>
      <c r="D446" s="105" t="s">
        <v>1195</v>
      </c>
      <c r="E446" s="105" t="s">
        <v>1202</v>
      </c>
      <c r="F446" s="105" t="s">
        <v>1196</v>
      </c>
      <c r="G446" s="105" t="s">
        <v>1197</v>
      </c>
      <c r="H446" s="105" t="s">
        <v>1198</v>
      </c>
      <c r="I446" s="105" t="s">
        <v>21</v>
      </c>
      <c r="J446" s="105" t="s">
        <v>21</v>
      </c>
      <c r="K446" s="105" t="s">
        <v>21</v>
      </c>
    </row>
    <row r="447" spans="1:11" x14ac:dyDescent="0.2">
      <c r="A447" s="109" t="s">
        <v>1179</v>
      </c>
      <c r="B447" s="105" t="s">
        <v>353</v>
      </c>
      <c r="C447" s="105" t="s">
        <v>1194</v>
      </c>
      <c r="D447" s="105" t="s">
        <v>1195</v>
      </c>
      <c r="E447" s="105" t="s">
        <v>1202</v>
      </c>
      <c r="F447" s="105" t="s">
        <v>1196</v>
      </c>
      <c r="G447" s="105" t="s">
        <v>1197</v>
      </c>
      <c r="H447" s="105" t="s">
        <v>1198</v>
      </c>
      <c r="I447" s="105" t="s">
        <v>21</v>
      </c>
      <c r="J447" s="105" t="s">
        <v>21</v>
      </c>
      <c r="K447" s="105" t="s">
        <v>21</v>
      </c>
    </row>
    <row r="448" spans="1:11" x14ac:dyDescent="0.2">
      <c r="A448" s="109" t="s">
        <v>1178</v>
      </c>
      <c r="B448" s="105" t="s">
        <v>100</v>
      </c>
      <c r="C448" s="105" t="s">
        <v>1129</v>
      </c>
      <c r="D448" s="105" t="s">
        <v>1116</v>
      </c>
      <c r="E448" s="105" t="s">
        <v>1118</v>
      </c>
      <c r="F448" s="105" t="s">
        <v>1203</v>
      </c>
      <c r="G448" s="105" t="s">
        <v>1119</v>
      </c>
      <c r="H448" s="105" t="s">
        <v>1041</v>
      </c>
      <c r="I448" s="105" t="s">
        <v>21</v>
      </c>
      <c r="J448" s="105" t="s">
        <v>21</v>
      </c>
      <c r="K448" s="105" t="s">
        <v>21</v>
      </c>
    </row>
    <row r="449" spans="1:11" x14ac:dyDescent="0.2">
      <c r="A449" s="109" t="s">
        <v>1177</v>
      </c>
      <c r="B449" s="105" t="s">
        <v>178</v>
      </c>
      <c r="C449" s="105" t="s">
        <v>1129</v>
      </c>
      <c r="D449" s="105" t="s">
        <v>1117</v>
      </c>
      <c r="E449" s="105" t="s">
        <v>1118</v>
      </c>
      <c r="F449" s="105" t="s">
        <v>1129</v>
      </c>
      <c r="G449" s="105" t="s">
        <v>1119</v>
      </c>
      <c r="H449" s="105" t="s">
        <v>1041</v>
      </c>
      <c r="I449" s="105" t="s">
        <v>21</v>
      </c>
      <c r="J449" s="105" t="s">
        <v>21</v>
      </c>
      <c r="K449" s="105" t="s">
        <v>21</v>
      </c>
    </row>
    <row r="450" spans="1:11" x14ac:dyDescent="0.2">
      <c r="A450" s="109" t="s">
        <v>1176</v>
      </c>
      <c r="B450" s="105" t="s">
        <v>103</v>
      </c>
      <c r="C450" s="105" t="s">
        <v>1129</v>
      </c>
      <c r="D450" s="105" t="s">
        <v>1117</v>
      </c>
      <c r="E450" s="105" t="s">
        <v>1118</v>
      </c>
      <c r="F450" s="105" t="s">
        <v>1129</v>
      </c>
      <c r="G450" s="105" t="s">
        <v>1119</v>
      </c>
      <c r="H450" s="105" t="s">
        <v>1041</v>
      </c>
      <c r="I450" s="105" t="s">
        <v>21</v>
      </c>
      <c r="J450" s="105" t="s">
        <v>21</v>
      </c>
      <c r="K450" s="105" t="s">
        <v>21</v>
      </c>
    </row>
    <row r="451" spans="1:11" x14ac:dyDescent="0.2">
      <c r="A451" s="109" t="s">
        <v>1175</v>
      </c>
      <c r="B451" s="105" t="s">
        <v>105</v>
      </c>
      <c r="C451" s="105" t="s">
        <v>1118</v>
      </c>
      <c r="D451" s="105" t="s">
        <v>1117</v>
      </c>
      <c r="E451" s="105" t="s">
        <v>1118</v>
      </c>
      <c r="F451" s="105" t="s">
        <v>1129</v>
      </c>
      <c r="G451" s="105" t="s">
        <v>1119</v>
      </c>
      <c r="H451" s="105" t="s">
        <v>1041</v>
      </c>
      <c r="I451" s="105" t="s">
        <v>21</v>
      </c>
      <c r="J451" s="105" t="s">
        <v>21</v>
      </c>
      <c r="K451" s="105" t="s">
        <v>21</v>
      </c>
    </row>
    <row r="452" spans="1:11" x14ac:dyDescent="0.2">
      <c r="A452" s="109" t="s">
        <v>1174</v>
      </c>
      <c r="B452" s="105" t="s">
        <v>108</v>
      </c>
      <c r="C452" s="105" t="s">
        <v>1118</v>
      </c>
      <c r="D452" s="105" t="s">
        <v>1117</v>
      </c>
      <c r="E452" s="105" t="s">
        <v>1118</v>
      </c>
      <c r="F452" s="105" t="s">
        <v>1129</v>
      </c>
      <c r="G452" s="105" t="s">
        <v>1119</v>
      </c>
      <c r="H452" s="105" t="s">
        <v>1041</v>
      </c>
      <c r="I452" s="105" t="s">
        <v>21</v>
      </c>
      <c r="J452" s="105" t="s">
        <v>21</v>
      </c>
      <c r="K452" s="105" t="s">
        <v>21</v>
      </c>
    </row>
    <row r="453" spans="1:11" x14ac:dyDescent="0.2">
      <c r="A453" s="109" t="s">
        <v>1173</v>
      </c>
      <c r="B453" s="105" t="s">
        <v>72</v>
      </c>
      <c r="C453" s="105" t="s">
        <v>1118</v>
      </c>
      <c r="D453" s="105" t="s">
        <v>1117</v>
      </c>
      <c r="E453" s="105" t="s">
        <v>1118</v>
      </c>
      <c r="F453" s="105" t="s">
        <v>1129</v>
      </c>
      <c r="G453" s="105" t="s">
        <v>1119</v>
      </c>
      <c r="H453" s="105" t="s">
        <v>1041</v>
      </c>
      <c r="I453" s="105" t="s">
        <v>21</v>
      </c>
      <c r="J453" s="105" t="s">
        <v>21</v>
      </c>
      <c r="K453" s="105" t="s">
        <v>21</v>
      </c>
    </row>
    <row r="454" spans="1:11" x14ac:dyDescent="0.2">
      <c r="A454" s="109" t="s">
        <v>1172</v>
      </c>
      <c r="B454" s="105" t="s">
        <v>100</v>
      </c>
      <c r="C454" s="105" t="s">
        <v>1118</v>
      </c>
      <c r="D454" s="105" t="s">
        <v>1117</v>
      </c>
      <c r="E454" s="105" t="s">
        <v>1118</v>
      </c>
      <c r="F454" s="105" t="s">
        <v>1129</v>
      </c>
      <c r="G454" s="105" t="s">
        <v>1119</v>
      </c>
      <c r="H454" s="105" t="s">
        <v>1041</v>
      </c>
      <c r="I454" s="105" t="s">
        <v>21</v>
      </c>
      <c r="J454" s="105" t="s">
        <v>21</v>
      </c>
      <c r="K454" s="105" t="s">
        <v>21</v>
      </c>
    </row>
    <row r="455" spans="1:11" x14ac:dyDescent="0.2">
      <c r="A455" s="109" t="s">
        <v>1171</v>
      </c>
      <c r="B455" s="105" t="s">
        <v>108</v>
      </c>
      <c r="C455" s="105" t="s">
        <v>1129</v>
      </c>
      <c r="D455" s="105" t="s">
        <v>1117</v>
      </c>
      <c r="E455" s="105" t="s">
        <v>1118</v>
      </c>
      <c r="F455" s="105" t="s">
        <v>1129</v>
      </c>
      <c r="G455" s="105" t="s">
        <v>1119</v>
      </c>
      <c r="H455" s="105" t="s">
        <v>1041</v>
      </c>
      <c r="I455" s="105" t="s">
        <v>21</v>
      </c>
      <c r="J455" s="105" t="s">
        <v>21</v>
      </c>
      <c r="K455" s="105" t="s">
        <v>21</v>
      </c>
    </row>
    <row r="456" spans="1:11" x14ac:dyDescent="0.2">
      <c r="A456" s="109" t="s">
        <v>1170</v>
      </c>
      <c r="B456" s="105" t="s">
        <v>79</v>
      </c>
      <c r="C456" s="105" t="s">
        <v>1118</v>
      </c>
      <c r="D456" s="105" t="s">
        <v>1117</v>
      </c>
      <c r="E456" s="105" t="s">
        <v>1118</v>
      </c>
      <c r="F456" s="105" t="s">
        <v>1129</v>
      </c>
      <c r="G456" s="105" t="s">
        <v>1119</v>
      </c>
      <c r="H456" s="105" t="s">
        <v>1041</v>
      </c>
      <c r="I456" s="105" t="s">
        <v>21</v>
      </c>
      <c r="J456" s="105" t="s">
        <v>21</v>
      </c>
      <c r="K456" s="105" t="s">
        <v>21</v>
      </c>
    </row>
    <row r="457" spans="1:11" x14ac:dyDescent="0.2">
      <c r="A457" s="109" t="s">
        <v>1169</v>
      </c>
      <c r="B457" s="105" t="s">
        <v>94</v>
      </c>
      <c r="C457" s="105" t="s">
        <v>1129</v>
      </c>
      <c r="D457" s="105" t="s">
        <v>1117</v>
      </c>
      <c r="E457" s="105" t="s">
        <v>1118</v>
      </c>
      <c r="F457" s="105" t="s">
        <v>1129</v>
      </c>
      <c r="G457" s="105" t="s">
        <v>1119</v>
      </c>
      <c r="H457" s="105" t="s">
        <v>1041</v>
      </c>
      <c r="I457" s="105" t="s">
        <v>21</v>
      </c>
      <c r="J457" s="105" t="s">
        <v>21</v>
      </c>
      <c r="K457" s="105" t="s">
        <v>21</v>
      </c>
    </row>
    <row r="458" spans="1:11" x14ac:dyDescent="0.2">
      <c r="A458" s="109" t="s">
        <v>1168</v>
      </c>
      <c r="B458" s="105" t="s">
        <v>103</v>
      </c>
      <c r="C458" s="105" t="s">
        <v>1129</v>
      </c>
      <c r="D458" s="105" t="s">
        <v>1117</v>
      </c>
      <c r="E458" s="105" t="s">
        <v>1118</v>
      </c>
      <c r="F458" s="105" t="s">
        <v>1129</v>
      </c>
      <c r="G458" s="105" t="s">
        <v>1119</v>
      </c>
      <c r="H458" s="105" t="s">
        <v>1041</v>
      </c>
      <c r="I458" s="105" t="s">
        <v>21</v>
      </c>
      <c r="J458" s="105" t="s">
        <v>21</v>
      </c>
      <c r="K458" s="105" t="s">
        <v>21</v>
      </c>
    </row>
    <row r="459" spans="1:11" x14ac:dyDescent="0.2">
      <c r="A459" s="109" t="s">
        <v>1167</v>
      </c>
      <c r="B459" s="105" t="s">
        <v>83</v>
      </c>
      <c r="C459" s="105" t="s">
        <v>1129</v>
      </c>
      <c r="D459" s="105" t="s">
        <v>1117</v>
      </c>
      <c r="E459" s="105" t="s">
        <v>1118</v>
      </c>
      <c r="F459" s="105" t="s">
        <v>1129</v>
      </c>
      <c r="G459" s="105" t="s">
        <v>1119</v>
      </c>
      <c r="H459" s="105" t="s">
        <v>1041</v>
      </c>
      <c r="I459" s="105" t="s">
        <v>21</v>
      </c>
      <c r="J459" s="105" t="s">
        <v>21</v>
      </c>
      <c r="K459" s="105" t="s">
        <v>21</v>
      </c>
    </row>
    <row r="460" spans="1:11" x14ac:dyDescent="0.2">
      <c r="A460" s="109" t="s">
        <v>1166</v>
      </c>
      <c r="B460" s="105" t="s">
        <v>34</v>
      </c>
      <c r="C460" s="105" t="s">
        <v>1118</v>
      </c>
      <c r="D460" s="105" t="s">
        <v>1117</v>
      </c>
      <c r="E460" s="105" t="s">
        <v>1118</v>
      </c>
      <c r="F460" s="105" t="s">
        <v>1129</v>
      </c>
      <c r="G460" s="105" t="s">
        <v>1119</v>
      </c>
      <c r="H460" s="105" t="s">
        <v>1041</v>
      </c>
      <c r="I460" s="105" t="s">
        <v>21</v>
      </c>
      <c r="J460" s="105" t="s">
        <v>21</v>
      </c>
      <c r="K460" s="105" t="s">
        <v>21</v>
      </c>
    </row>
    <row r="461" spans="1:11" x14ac:dyDescent="0.2">
      <c r="A461" s="109" t="s">
        <v>1128</v>
      </c>
      <c r="B461" s="105" t="s">
        <v>81</v>
      </c>
      <c r="C461" s="105" t="s">
        <v>1129</v>
      </c>
      <c r="D461" s="105" t="s">
        <v>1117</v>
      </c>
      <c r="E461" s="105" t="s">
        <v>1118</v>
      </c>
      <c r="F461" s="105" t="s">
        <v>1129</v>
      </c>
      <c r="G461" s="105" t="s">
        <v>1119</v>
      </c>
      <c r="H461" s="105" t="s">
        <v>1041</v>
      </c>
      <c r="I461" s="105" t="s">
        <v>21</v>
      </c>
      <c r="J461" s="105" t="s">
        <v>21</v>
      </c>
      <c r="K461" s="105" t="s">
        <v>21</v>
      </c>
    </row>
    <row r="462" spans="1:11" x14ac:dyDescent="0.2">
      <c r="A462" s="109" t="s">
        <v>1130</v>
      </c>
      <c r="B462" s="105" t="s">
        <v>112</v>
      </c>
      <c r="C462" s="105" t="s">
        <v>1129</v>
      </c>
      <c r="D462" s="105" t="s">
        <v>1117</v>
      </c>
      <c r="E462" s="105" t="s">
        <v>1118</v>
      </c>
      <c r="F462" s="105" t="s">
        <v>1129</v>
      </c>
      <c r="G462" s="105" t="s">
        <v>1119</v>
      </c>
      <c r="H462" s="105" t="s">
        <v>1041</v>
      </c>
      <c r="I462" s="105" t="s">
        <v>21</v>
      </c>
      <c r="J462" s="105" t="s">
        <v>21</v>
      </c>
      <c r="K462" s="105" t="s">
        <v>21</v>
      </c>
    </row>
    <row r="463" spans="1:11" x14ac:dyDescent="0.2">
      <c r="A463" s="109" t="s">
        <v>1131</v>
      </c>
      <c r="B463" s="105" t="s">
        <v>176</v>
      </c>
      <c r="C463" s="105" t="s">
        <v>1129</v>
      </c>
      <c r="D463" s="105" t="s">
        <v>1116</v>
      </c>
      <c r="E463" s="105" t="s">
        <v>1118</v>
      </c>
      <c r="F463" s="105" t="s">
        <v>1129</v>
      </c>
      <c r="G463" s="105" t="s">
        <v>1119</v>
      </c>
      <c r="H463" s="105" t="s">
        <v>1041</v>
      </c>
      <c r="I463" s="105" t="s">
        <v>21</v>
      </c>
      <c r="J463" s="105" t="s">
        <v>21</v>
      </c>
      <c r="K463" s="105" t="s">
        <v>21</v>
      </c>
    </row>
    <row r="464" spans="1:11" x14ac:dyDescent="0.2">
      <c r="A464" s="109" t="s">
        <v>1132</v>
      </c>
      <c r="B464" s="105" t="s">
        <v>220</v>
      </c>
      <c r="C464" s="105" t="s">
        <v>1129</v>
      </c>
      <c r="D464" s="105" t="s">
        <v>1116</v>
      </c>
      <c r="E464" s="105" t="s">
        <v>1118</v>
      </c>
      <c r="F464" s="105" t="s">
        <v>1129</v>
      </c>
      <c r="G464" s="105" t="s">
        <v>1119</v>
      </c>
      <c r="H464" s="105" t="s">
        <v>1041</v>
      </c>
      <c r="I464" s="105" t="s">
        <v>21</v>
      </c>
      <c r="J464" s="105" t="s">
        <v>21</v>
      </c>
      <c r="K464" s="105" t="s">
        <v>21</v>
      </c>
    </row>
    <row r="465" spans="1:11" x14ac:dyDescent="0.2">
      <c r="A465" s="109" t="s">
        <v>1133</v>
      </c>
      <c r="B465" s="105" t="s">
        <v>180</v>
      </c>
      <c r="C465" s="105" t="s">
        <v>1129</v>
      </c>
      <c r="D465" s="105" t="s">
        <v>1116</v>
      </c>
      <c r="E465" s="105" t="s">
        <v>1118</v>
      </c>
      <c r="F465" s="105" t="s">
        <v>1129</v>
      </c>
      <c r="G465" s="105" t="s">
        <v>1119</v>
      </c>
      <c r="H465" s="105" t="s">
        <v>1041</v>
      </c>
      <c r="I465" s="105" t="s">
        <v>21</v>
      </c>
      <c r="J465" s="105" t="s">
        <v>21</v>
      </c>
      <c r="K465" s="105" t="s">
        <v>21</v>
      </c>
    </row>
    <row r="466" spans="1:11" x14ac:dyDescent="0.2">
      <c r="A466" s="109" t="s">
        <v>1134</v>
      </c>
      <c r="B466" s="105" t="s">
        <v>176</v>
      </c>
      <c r="C466" s="105" t="s">
        <v>1129</v>
      </c>
      <c r="D466" s="105" t="s">
        <v>1116</v>
      </c>
      <c r="E466" s="105" t="s">
        <v>1118</v>
      </c>
      <c r="F466" s="105" t="s">
        <v>1129</v>
      </c>
      <c r="G466" s="105" t="s">
        <v>1119</v>
      </c>
      <c r="H466" s="105" t="s">
        <v>1041</v>
      </c>
      <c r="I466" s="105" t="s">
        <v>21</v>
      </c>
      <c r="J466" s="105" t="s">
        <v>21</v>
      </c>
      <c r="K466" s="105" t="s">
        <v>21</v>
      </c>
    </row>
    <row r="467" spans="1:11" x14ac:dyDescent="0.2">
      <c r="A467" s="109" t="s">
        <v>1135</v>
      </c>
      <c r="B467" s="105" t="s">
        <v>172</v>
      </c>
      <c r="C467" s="105" t="s">
        <v>1129</v>
      </c>
      <c r="D467" s="105" t="s">
        <v>1117</v>
      </c>
      <c r="E467" s="105" t="s">
        <v>1118</v>
      </c>
      <c r="F467" s="105" t="s">
        <v>1129</v>
      </c>
      <c r="G467" s="105" t="s">
        <v>1119</v>
      </c>
      <c r="H467" s="105" t="s">
        <v>1041</v>
      </c>
      <c r="I467" s="105" t="s">
        <v>21</v>
      </c>
      <c r="J467" s="105" t="s">
        <v>21</v>
      </c>
      <c r="K467" s="105" t="s">
        <v>21</v>
      </c>
    </row>
    <row r="468" spans="1:11" x14ac:dyDescent="0.2">
      <c r="A468" s="109" t="s">
        <v>1136</v>
      </c>
      <c r="B468" s="105" t="s">
        <v>178</v>
      </c>
      <c r="C468" s="105" t="s">
        <v>1129</v>
      </c>
      <c r="D468" s="105" t="s">
        <v>1117</v>
      </c>
      <c r="E468" s="105" t="s">
        <v>1118</v>
      </c>
      <c r="F468" s="105" t="s">
        <v>1129</v>
      </c>
      <c r="G468" s="105" t="s">
        <v>1119</v>
      </c>
      <c r="H468" s="105" t="s">
        <v>1041</v>
      </c>
      <c r="I468" s="105" t="s">
        <v>21</v>
      </c>
      <c r="J468" s="105" t="s">
        <v>21</v>
      </c>
      <c r="K468" s="105" t="s">
        <v>21</v>
      </c>
    </row>
    <row r="469" spans="1:11" x14ac:dyDescent="0.2">
      <c r="A469" s="109" t="s">
        <v>1137</v>
      </c>
      <c r="B469" s="105" t="s">
        <v>185</v>
      </c>
      <c r="C469" s="105" t="s">
        <v>1129</v>
      </c>
      <c r="D469" s="105" t="s">
        <v>1117</v>
      </c>
      <c r="E469" s="105" t="s">
        <v>1118</v>
      </c>
      <c r="F469" s="105" t="s">
        <v>1129</v>
      </c>
      <c r="G469" s="105" t="s">
        <v>1119</v>
      </c>
      <c r="H469" s="105" t="s">
        <v>1041</v>
      </c>
      <c r="I469" s="105" t="s">
        <v>21</v>
      </c>
      <c r="J469" s="105" t="s">
        <v>21</v>
      </c>
      <c r="K469" s="105" t="s">
        <v>21</v>
      </c>
    </row>
    <row r="470" spans="1:11" x14ac:dyDescent="0.2">
      <c r="A470" s="109" t="s">
        <v>1138</v>
      </c>
      <c r="B470" s="105" t="s">
        <v>112</v>
      </c>
      <c r="C470" s="105" t="s">
        <v>1129</v>
      </c>
      <c r="D470" s="105" t="s">
        <v>1117</v>
      </c>
      <c r="E470" s="105" t="s">
        <v>1118</v>
      </c>
      <c r="F470" s="105" t="s">
        <v>1129</v>
      </c>
      <c r="G470" s="105" t="s">
        <v>1119</v>
      </c>
      <c r="H470" s="105" t="s">
        <v>1041</v>
      </c>
      <c r="I470" s="105" t="s">
        <v>21</v>
      </c>
      <c r="J470" s="105" t="s">
        <v>21</v>
      </c>
      <c r="K470" s="105" t="s">
        <v>21</v>
      </c>
    </row>
    <row r="471" spans="1:11" x14ac:dyDescent="0.2">
      <c r="A471" s="109" t="s">
        <v>1139</v>
      </c>
      <c r="B471" s="105" t="s">
        <v>223</v>
      </c>
      <c r="C471" s="105" t="s">
        <v>1129</v>
      </c>
      <c r="D471" s="105" t="s">
        <v>1115</v>
      </c>
      <c r="E471" s="105" t="s">
        <v>1118</v>
      </c>
      <c r="F471" s="105" t="s">
        <v>1129</v>
      </c>
      <c r="G471" s="105" t="s">
        <v>1119</v>
      </c>
      <c r="H471" s="105" t="s">
        <v>1041</v>
      </c>
      <c r="I471" s="105" t="s">
        <v>21</v>
      </c>
      <c r="J471" s="105" t="s">
        <v>21</v>
      </c>
      <c r="K471" s="105" t="s">
        <v>21</v>
      </c>
    </row>
    <row r="472" spans="1:11" x14ac:dyDescent="0.2">
      <c r="A472" s="109" t="s">
        <v>1140</v>
      </c>
      <c r="B472" s="105" t="s">
        <v>180</v>
      </c>
      <c r="C472" s="105" t="s">
        <v>1129</v>
      </c>
      <c r="D472" s="105" t="s">
        <v>1117</v>
      </c>
      <c r="E472" s="105" t="s">
        <v>1118</v>
      </c>
      <c r="F472" s="105" t="s">
        <v>1129</v>
      </c>
      <c r="G472" s="105" t="s">
        <v>1119</v>
      </c>
      <c r="H472" s="105" t="s">
        <v>1041</v>
      </c>
      <c r="I472" s="105" t="s">
        <v>21</v>
      </c>
      <c r="J472" s="105" t="s">
        <v>21</v>
      </c>
      <c r="K472" s="105" t="s">
        <v>21</v>
      </c>
    </row>
    <row r="473" spans="1:11" x14ac:dyDescent="0.2">
      <c r="A473" s="109" t="s">
        <v>1141</v>
      </c>
      <c r="B473" s="105" t="s">
        <v>223</v>
      </c>
      <c r="C473" s="105" t="s">
        <v>1129</v>
      </c>
      <c r="D473" s="105" t="s">
        <v>1117</v>
      </c>
      <c r="E473" s="105" t="s">
        <v>1118</v>
      </c>
      <c r="F473" s="105" t="s">
        <v>1129</v>
      </c>
      <c r="G473" s="105" t="s">
        <v>1119</v>
      </c>
      <c r="H473" s="105" t="s">
        <v>1041</v>
      </c>
      <c r="I473" s="105" t="s">
        <v>21</v>
      </c>
      <c r="J473" s="105" t="s">
        <v>21</v>
      </c>
      <c r="K473" s="105" t="s">
        <v>21</v>
      </c>
    </row>
    <row r="474" spans="1:11" x14ac:dyDescent="0.2">
      <c r="A474" s="109" t="s">
        <v>1142</v>
      </c>
      <c r="B474" s="105" t="s">
        <v>103</v>
      </c>
      <c r="C474" s="105" t="s">
        <v>1118</v>
      </c>
      <c r="D474" s="105" t="s">
        <v>1117</v>
      </c>
      <c r="E474" s="105" t="s">
        <v>1118</v>
      </c>
      <c r="F474" s="105" t="s">
        <v>1129</v>
      </c>
      <c r="G474" s="105" t="s">
        <v>1119</v>
      </c>
      <c r="H474" s="105" t="s">
        <v>1041</v>
      </c>
      <c r="I474" s="105" t="s">
        <v>21</v>
      </c>
      <c r="J474" s="105" t="s">
        <v>21</v>
      </c>
      <c r="K474" s="105" t="s">
        <v>21</v>
      </c>
    </row>
    <row r="475" spans="1:11" x14ac:dyDescent="0.2">
      <c r="A475" s="109" t="s">
        <v>1143</v>
      </c>
      <c r="B475" s="105" t="s">
        <v>105</v>
      </c>
      <c r="C475" s="105" t="s">
        <v>1129</v>
      </c>
      <c r="D475" s="105" t="s">
        <v>1120</v>
      </c>
      <c r="E475" s="105" t="s">
        <v>1118</v>
      </c>
      <c r="F475" s="105" t="s">
        <v>1129</v>
      </c>
      <c r="G475" s="105" t="s">
        <v>1119</v>
      </c>
      <c r="H475" s="105" t="s">
        <v>1041</v>
      </c>
      <c r="I475" s="105" t="s">
        <v>21</v>
      </c>
      <c r="J475" s="105" t="s">
        <v>21</v>
      </c>
      <c r="K475" s="105" t="s">
        <v>21</v>
      </c>
    </row>
    <row r="476" spans="1:11" x14ac:dyDescent="0.2">
      <c r="A476" s="109" t="s">
        <v>1144</v>
      </c>
      <c r="B476" s="105" t="s">
        <v>185</v>
      </c>
      <c r="C476" s="105" t="s">
        <v>1129</v>
      </c>
      <c r="D476" s="105" t="s">
        <v>1116</v>
      </c>
      <c r="E476" s="105" t="s">
        <v>1118</v>
      </c>
      <c r="F476" s="105" t="s">
        <v>1129</v>
      </c>
      <c r="G476" s="105" t="s">
        <v>1119</v>
      </c>
      <c r="H476" s="105" t="s">
        <v>1041</v>
      </c>
      <c r="I476" s="105" t="s">
        <v>21</v>
      </c>
      <c r="J476" s="105" t="s">
        <v>21</v>
      </c>
      <c r="K476" s="105" t="s">
        <v>21</v>
      </c>
    </row>
    <row r="477" spans="1:11" x14ac:dyDescent="0.2">
      <c r="A477" s="109" t="s">
        <v>1145</v>
      </c>
      <c r="B477" s="105" t="s">
        <v>94</v>
      </c>
      <c r="C477" s="105" t="s">
        <v>1129</v>
      </c>
      <c r="D477" s="105" t="s">
        <v>1116</v>
      </c>
      <c r="E477" s="105" t="s">
        <v>1118</v>
      </c>
      <c r="F477" s="105" t="s">
        <v>1129</v>
      </c>
      <c r="G477" s="105" t="s">
        <v>1119</v>
      </c>
      <c r="H477" s="105" t="s">
        <v>1041</v>
      </c>
      <c r="I477" s="105" t="s">
        <v>21</v>
      </c>
      <c r="J477" s="105" t="s">
        <v>21</v>
      </c>
      <c r="K477" s="105" t="s">
        <v>21</v>
      </c>
    </row>
    <row r="478" spans="1:11" x14ac:dyDescent="0.2">
      <c r="A478" s="109" t="s">
        <v>1146</v>
      </c>
      <c r="B478" s="105" t="s">
        <v>108</v>
      </c>
      <c r="C478" s="105" t="s">
        <v>1129</v>
      </c>
      <c r="D478" s="105" t="s">
        <v>1116</v>
      </c>
      <c r="E478" s="105" t="s">
        <v>1118</v>
      </c>
      <c r="F478" s="105" t="s">
        <v>1129</v>
      </c>
      <c r="G478" s="105" t="s">
        <v>1119</v>
      </c>
      <c r="H478" s="105" t="s">
        <v>1041</v>
      </c>
      <c r="I478" s="105" t="s">
        <v>21</v>
      </c>
      <c r="J478" s="105" t="s">
        <v>21</v>
      </c>
      <c r="K478" s="105" t="s">
        <v>21</v>
      </c>
    </row>
    <row r="479" spans="1:11" x14ac:dyDescent="0.2">
      <c r="A479" s="109" t="s">
        <v>1147</v>
      </c>
      <c r="B479" s="105" t="s">
        <v>72</v>
      </c>
      <c r="C479" s="105" t="s">
        <v>1118</v>
      </c>
      <c r="D479" s="105" t="s">
        <v>1117</v>
      </c>
      <c r="E479" s="105" t="s">
        <v>1118</v>
      </c>
      <c r="F479" s="105" t="s">
        <v>1129</v>
      </c>
      <c r="G479" s="105" t="s">
        <v>1119</v>
      </c>
      <c r="H479" s="105" t="s">
        <v>1041</v>
      </c>
      <c r="I479" s="105" t="s">
        <v>21</v>
      </c>
      <c r="J479" s="105" t="s">
        <v>21</v>
      </c>
      <c r="K479" s="105" t="s">
        <v>21</v>
      </c>
    </row>
    <row r="480" spans="1:11" x14ac:dyDescent="0.2">
      <c r="A480" s="109" t="s">
        <v>1148</v>
      </c>
      <c r="B480" s="105" t="s">
        <v>110</v>
      </c>
      <c r="C480" s="105" t="s">
        <v>1129</v>
      </c>
      <c r="D480" s="105" t="s">
        <v>1116</v>
      </c>
      <c r="E480" s="105" t="s">
        <v>1118</v>
      </c>
      <c r="F480" s="105" t="s">
        <v>1129</v>
      </c>
      <c r="G480" s="105" t="s">
        <v>1119</v>
      </c>
      <c r="H480" s="105" t="s">
        <v>1041</v>
      </c>
      <c r="I480" s="105" t="s">
        <v>21</v>
      </c>
      <c r="J480" s="105" t="s">
        <v>21</v>
      </c>
      <c r="K480" s="105" t="s">
        <v>21</v>
      </c>
    </row>
    <row r="481" spans="1:11" x14ac:dyDescent="0.2">
      <c r="A481" s="109" t="s">
        <v>1149</v>
      </c>
      <c r="B481" s="105" t="s">
        <v>209</v>
      </c>
      <c r="C481" s="105" t="s">
        <v>1129</v>
      </c>
      <c r="D481" s="105" t="s">
        <v>1120</v>
      </c>
      <c r="E481" s="105" t="s">
        <v>1118</v>
      </c>
      <c r="F481" s="105" t="s">
        <v>1129</v>
      </c>
      <c r="G481" s="105" t="s">
        <v>1119</v>
      </c>
      <c r="H481" s="105" t="s">
        <v>1041</v>
      </c>
      <c r="I481" s="105" t="s">
        <v>21</v>
      </c>
      <c r="J481" s="105" t="s">
        <v>21</v>
      </c>
      <c r="K481" s="105" t="s">
        <v>21</v>
      </c>
    </row>
    <row r="482" spans="1:11" x14ac:dyDescent="0.2">
      <c r="A482" s="109" t="s">
        <v>1150</v>
      </c>
      <c r="B482" s="105" t="s">
        <v>223</v>
      </c>
      <c r="C482" s="105" t="s">
        <v>1129</v>
      </c>
      <c r="D482" s="105" t="s">
        <v>1120</v>
      </c>
      <c r="E482" s="105" t="s">
        <v>1118</v>
      </c>
      <c r="F482" s="105" t="s">
        <v>1129</v>
      </c>
      <c r="G482" s="105" t="s">
        <v>1119</v>
      </c>
      <c r="H482" s="105" t="s">
        <v>1041</v>
      </c>
      <c r="I482" s="105" t="s">
        <v>21</v>
      </c>
      <c r="J482" s="105" t="s">
        <v>21</v>
      </c>
      <c r="K482" s="105" t="s">
        <v>21</v>
      </c>
    </row>
    <row r="483" spans="1:11" x14ac:dyDescent="0.2">
      <c r="A483" s="109" t="s">
        <v>1151</v>
      </c>
      <c r="B483" s="105" t="s">
        <v>172</v>
      </c>
      <c r="C483" s="105" t="s">
        <v>1129</v>
      </c>
      <c r="D483" s="105" t="s">
        <v>1117</v>
      </c>
      <c r="E483" s="105" t="s">
        <v>1118</v>
      </c>
      <c r="F483" s="105" t="s">
        <v>1129</v>
      </c>
      <c r="G483" s="105" t="s">
        <v>1119</v>
      </c>
      <c r="H483" s="105" t="s">
        <v>1041</v>
      </c>
      <c r="I483" s="105" t="s">
        <v>21</v>
      </c>
      <c r="J483" s="105" t="s">
        <v>21</v>
      </c>
      <c r="K483" s="105" t="s">
        <v>21</v>
      </c>
    </row>
    <row r="484" spans="1:11" x14ac:dyDescent="0.2">
      <c r="A484" s="109" t="s">
        <v>1152</v>
      </c>
      <c r="B484" s="105" t="s">
        <v>105</v>
      </c>
      <c r="C484" s="105" t="s">
        <v>1129</v>
      </c>
      <c r="D484" s="105" t="s">
        <v>1117</v>
      </c>
      <c r="E484" s="105" t="s">
        <v>1118</v>
      </c>
      <c r="F484" s="105" t="s">
        <v>1129</v>
      </c>
      <c r="G484" s="105" t="s">
        <v>1119</v>
      </c>
      <c r="H484" s="105" t="s">
        <v>1041</v>
      </c>
      <c r="I484" s="105" t="s">
        <v>21</v>
      </c>
      <c r="J484" s="105" t="s">
        <v>21</v>
      </c>
      <c r="K484" s="105" t="s">
        <v>21</v>
      </c>
    </row>
    <row r="485" spans="1:11" x14ac:dyDescent="0.2">
      <c r="A485" s="109" t="s">
        <v>1153</v>
      </c>
      <c r="B485" s="105" t="s">
        <v>185</v>
      </c>
      <c r="C485" s="105" t="s">
        <v>1129</v>
      </c>
      <c r="D485" s="105" t="s">
        <v>1117</v>
      </c>
      <c r="E485" s="105" t="s">
        <v>1115</v>
      </c>
      <c r="F485" s="105" t="s">
        <v>1129</v>
      </c>
      <c r="G485" s="105" t="s">
        <v>1119</v>
      </c>
      <c r="H485" s="105" t="s">
        <v>1041</v>
      </c>
      <c r="I485" s="105" t="s">
        <v>21</v>
      </c>
      <c r="J485" s="105" t="s">
        <v>21</v>
      </c>
      <c r="K485" s="105" t="s">
        <v>21</v>
      </c>
    </row>
    <row r="486" spans="1:11" x14ac:dyDescent="0.2">
      <c r="A486" s="109" t="s">
        <v>1154</v>
      </c>
      <c r="B486" s="105" t="s">
        <v>223</v>
      </c>
      <c r="C486" s="105" t="s">
        <v>1129</v>
      </c>
      <c r="D486" s="105" t="s">
        <v>1117</v>
      </c>
      <c r="E486" s="105" t="s">
        <v>1115</v>
      </c>
      <c r="F486" s="105" t="s">
        <v>1129</v>
      </c>
      <c r="G486" s="105" t="s">
        <v>1119</v>
      </c>
      <c r="H486" s="105" t="s">
        <v>1041</v>
      </c>
      <c r="I486" s="105" t="s">
        <v>21</v>
      </c>
      <c r="J486" s="105" t="s">
        <v>21</v>
      </c>
      <c r="K486" s="105" t="s">
        <v>21</v>
      </c>
    </row>
    <row r="487" spans="1:11" x14ac:dyDescent="0.2">
      <c r="A487" s="109" t="s">
        <v>1155</v>
      </c>
      <c r="B487" s="105" t="s">
        <v>209</v>
      </c>
      <c r="C487" s="105" t="s">
        <v>1129</v>
      </c>
      <c r="D487" s="105" t="s">
        <v>1117</v>
      </c>
      <c r="E487" s="105" t="s">
        <v>1115</v>
      </c>
      <c r="F487" s="105" t="s">
        <v>1129</v>
      </c>
      <c r="G487" s="105" t="s">
        <v>1119</v>
      </c>
      <c r="H487" s="105" t="s">
        <v>1041</v>
      </c>
      <c r="I487" s="105" t="s">
        <v>21</v>
      </c>
      <c r="J487" s="105" t="s">
        <v>21</v>
      </c>
      <c r="K487" s="105" t="s">
        <v>21</v>
      </c>
    </row>
    <row r="488" spans="1:11" x14ac:dyDescent="0.2">
      <c r="A488" s="109" t="s">
        <v>1156</v>
      </c>
      <c r="B488" s="105" t="s">
        <v>334</v>
      </c>
      <c r="C488" s="105" t="s">
        <v>1118</v>
      </c>
      <c r="D488" s="105" t="s">
        <v>1117</v>
      </c>
      <c r="E488" s="105" t="s">
        <v>1115</v>
      </c>
      <c r="F488" s="105" t="s">
        <v>1118</v>
      </c>
      <c r="G488" s="105" t="s">
        <v>1119</v>
      </c>
      <c r="H488" s="105" t="s">
        <v>1041</v>
      </c>
      <c r="I488" s="105" t="s">
        <v>21</v>
      </c>
      <c r="J488" s="105" t="s">
        <v>21</v>
      </c>
      <c r="K488" s="105" t="s">
        <v>21</v>
      </c>
    </row>
    <row r="489" spans="1:11" x14ac:dyDescent="0.2">
      <c r="A489" s="109" t="s">
        <v>1157</v>
      </c>
      <c r="B489" s="105" t="s">
        <v>209</v>
      </c>
      <c r="C489" s="105" t="s">
        <v>1118</v>
      </c>
      <c r="D489" s="105" t="s">
        <v>1120</v>
      </c>
      <c r="E489" s="105" t="s">
        <v>1115</v>
      </c>
      <c r="F489" s="105" t="s">
        <v>1118</v>
      </c>
      <c r="G489" s="105" t="s">
        <v>1119</v>
      </c>
      <c r="H489" s="105" t="s">
        <v>1041</v>
      </c>
      <c r="I489" s="105" t="s">
        <v>21</v>
      </c>
      <c r="J489" s="105" t="s">
        <v>21</v>
      </c>
      <c r="K489" s="105" t="s">
        <v>21</v>
      </c>
    </row>
    <row r="490" spans="1:11" x14ac:dyDescent="0.2">
      <c r="A490" s="109" t="s">
        <v>1158</v>
      </c>
      <c r="B490" s="105" t="s">
        <v>334</v>
      </c>
      <c r="C490" s="105" t="s">
        <v>1118</v>
      </c>
      <c r="D490" s="105" t="s">
        <v>1120</v>
      </c>
      <c r="E490" s="105" t="s">
        <v>1115</v>
      </c>
      <c r="F490" s="105" t="s">
        <v>1118</v>
      </c>
      <c r="G490" s="105" t="s">
        <v>1119</v>
      </c>
      <c r="H490" s="105" t="s">
        <v>1041</v>
      </c>
      <c r="I490" s="105" t="s">
        <v>21</v>
      </c>
      <c r="J490" s="105" t="s">
        <v>21</v>
      </c>
      <c r="K490" s="105" t="s">
        <v>21</v>
      </c>
    </row>
    <row r="491" spans="1:11" x14ac:dyDescent="0.2">
      <c r="A491" s="109" t="s">
        <v>1159</v>
      </c>
      <c r="B491" s="105" t="s">
        <v>334</v>
      </c>
      <c r="C491" s="105" t="s">
        <v>1118</v>
      </c>
      <c r="D491" s="105" t="s">
        <v>1117</v>
      </c>
      <c r="E491" s="105" t="s">
        <v>1115</v>
      </c>
      <c r="F491" s="105" t="s">
        <v>1118</v>
      </c>
      <c r="G491" s="105" t="s">
        <v>1119</v>
      </c>
      <c r="H491" s="105" t="s">
        <v>1041</v>
      </c>
      <c r="I491" s="105" t="s">
        <v>21</v>
      </c>
      <c r="J491" s="105" t="s">
        <v>21</v>
      </c>
      <c r="K491" s="105" t="s">
        <v>21</v>
      </c>
    </row>
    <row r="492" spans="1:11" x14ac:dyDescent="0.2">
      <c r="A492" s="109" t="s">
        <v>1160</v>
      </c>
      <c r="B492" s="105" t="s">
        <v>172</v>
      </c>
      <c r="C492" s="105" t="s">
        <v>1115</v>
      </c>
      <c r="D492" s="105" t="s">
        <v>1116</v>
      </c>
      <c r="E492" s="105" t="s">
        <v>1117</v>
      </c>
      <c r="F492" s="105" t="s">
        <v>1118</v>
      </c>
      <c r="G492" s="105" t="s">
        <v>1119</v>
      </c>
      <c r="H492" s="105" t="s">
        <v>1041</v>
      </c>
      <c r="I492" s="105" t="s">
        <v>21</v>
      </c>
      <c r="J492" s="105" t="s">
        <v>21</v>
      </c>
      <c r="K492" s="105" t="s">
        <v>21</v>
      </c>
    </row>
    <row r="493" spans="1:11" x14ac:dyDescent="0.2">
      <c r="A493" s="109" t="s">
        <v>1161</v>
      </c>
      <c r="B493" s="105" t="s">
        <v>209</v>
      </c>
      <c r="C493" s="105" t="s">
        <v>1115</v>
      </c>
      <c r="D493" s="105" t="s">
        <v>1116</v>
      </c>
      <c r="E493" s="105" t="s">
        <v>1117</v>
      </c>
      <c r="F493" s="105" t="s">
        <v>1118</v>
      </c>
      <c r="G493" s="105" t="s">
        <v>1119</v>
      </c>
      <c r="H493" s="105" t="s">
        <v>1041</v>
      </c>
      <c r="I493" s="105" t="s">
        <v>21</v>
      </c>
      <c r="J493" s="105" t="s">
        <v>21</v>
      </c>
      <c r="K493" s="105" t="s">
        <v>21</v>
      </c>
    </row>
    <row r="494" spans="1:11" x14ac:dyDescent="0.2">
      <c r="A494" s="109" t="s">
        <v>1162</v>
      </c>
      <c r="B494" s="105" t="s">
        <v>112</v>
      </c>
      <c r="C494" s="105" t="s">
        <v>1115</v>
      </c>
      <c r="D494" s="105" t="s">
        <v>1116</v>
      </c>
      <c r="E494" s="105" t="s">
        <v>1117</v>
      </c>
      <c r="F494" s="105" t="s">
        <v>1118</v>
      </c>
      <c r="G494" s="105" t="s">
        <v>1119</v>
      </c>
      <c r="H494" s="105" t="s">
        <v>1041</v>
      </c>
      <c r="I494" s="105" t="s">
        <v>21</v>
      </c>
      <c r="J494" s="105" t="s">
        <v>21</v>
      </c>
      <c r="K494" s="105" t="s">
        <v>21</v>
      </c>
    </row>
    <row r="495" spans="1:11" x14ac:dyDescent="0.2">
      <c r="A495" s="109" t="s">
        <v>1163</v>
      </c>
      <c r="B495" s="105" t="s">
        <v>103</v>
      </c>
      <c r="C495" s="105" t="s">
        <v>1115</v>
      </c>
      <c r="D495" s="105" t="s">
        <v>1116</v>
      </c>
      <c r="E495" s="105" t="s">
        <v>1117</v>
      </c>
      <c r="F495" s="105" t="s">
        <v>1118</v>
      </c>
      <c r="G495" s="105" t="s">
        <v>1119</v>
      </c>
      <c r="H495" s="105" t="s">
        <v>1041</v>
      </c>
      <c r="I495" s="105" t="s">
        <v>21</v>
      </c>
      <c r="J495" s="105" t="s">
        <v>21</v>
      </c>
      <c r="K495" s="105" t="s">
        <v>21</v>
      </c>
    </row>
    <row r="496" spans="1:11" x14ac:dyDescent="0.2">
      <c r="A496" s="109" t="s">
        <v>1114</v>
      </c>
      <c r="B496" s="105" t="s">
        <v>105</v>
      </c>
      <c r="C496" s="105" t="s">
        <v>1115</v>
      </c>
      <c r="D496" s="105" t="s">
        <v>1116</v>
      </c>
      <c r="E496" s="105" t="s">
        <v>1117</v>
      </c>
      <c r="F496" s="105" t="s">
        <v>1118</v>
      </c>
      <c r="G496" s="105" t="s">
        <v>1119</v>
      </c>
      <c r="H496" s="105" t="s">
        <v>1041</v>
      </c>
      <c r="I496" s="105" t="s">
        <v>21</v>
      </c>
      <c r="J496" s="105" t="s">
        <v>21</v>
      </c>
      <c r="K496" s="105" t="s">
        <v>21</v>
      </c>
    </row>
    <row r="497" spans="1:11" x14ac:dyDescent="0.2">
      <c r="A497" s="109" t="s">
        <v>1113</v>
      </c>
      <c r="B497" s="105" t="s">
        <v>220</v>
      </c>
      <c r="C497" s="105" t="s">
        <v>1115</v>
      </c>
      <c r="D497" s="105" t="s">
        <v>1116</v>
      </c>
      <c r="E497" s="105" t="s">
        <v>1117</v>
      </c>
      <c r="F497" s="105" t="s">
        <v>1118</v>
      </c>
      <c r="G497" s="105" t="s">
        <v>1119</v>
      </c>
      <c r="H497" s="105" t="s">
        <v>1041</v>
      </c>
      <c r="I497" s="105" t="s">
        <v>21</v>
      </c>
      <c r="J497" s="105" t="s">
        <v>21</v>
      </c>
      <c r="K497" s="105" t="s">
        <v>21</v>
      </c>
    </row>
    <row r="498" spans="1:11" x14ac:dyDescent="0.2">
      <c r="A498" s="109" t="s">
        <v>1111</v>
      </c>
      <c r="B498" s="105" t="s">
        <v>105</v>
      </c>
      <c r="C498" s="105" t="s">
        <v>1115</v>
      </c>
      <c r="D498" s="105" t="s">
        <v>1116</v>
      </c>
      <c r="E498" s="105" t="s">
        <v>1117</v>
      </c>
      <c r="F498" s="105" t="s">
        <v>1118</v>
      </c>
      <c r="G498" s="105" t="s">
        <v>1119</v>
      </c>
      <c r="H498" s="105" t="s">
        <v>1041</v>
      </c>
      <c r="I498" s="105" t="s">
        <v>21</v>
      </c>
      <c r="J498" s="105" t="s">
        <v>21</v>
      </c>
      <c r="K498" s="105" t="s">
        <v>21</v>
      </c>
    </row>
    <row r="499" spans="1:11" x14ac:dyDescent="0.2">
      <c r="A499" s="109" t="s">
        <v>1110</v>
      </c>
      <c r="B499" s="105" t="s">
        <v>79</v>
      </c>
      <c r="C499" s="105" t="s">
        <v>1115</v>
      </c>
      <c r="D499" s="105" t="s">
        <v>1120</v>
      </c>
      <c r="E499" s="105" t="s">
        <v>1117</v>
      </c>
      <c r="F499" s="105" t="s">
        <v>1118</v>
      </c>
      <c r="G499" s="105" t="s">
        <v>1119</v>
      </c>
      <c r="H499" s="105" t="s">
        <v>1041</v>
      </c>
      <c r="I499" s="105" t="s">
        <v>21</v>
      </c>
      <c r="J499" s="105" t="s">
        <v>21</v>
      </c>
      <c r="K499" s="105" t="s">
        <v>21</v>
      </c>
    </row>
    <row r="500" spans="1:11" x14ac:dyDescent="0.2">
      <c r="A500" s="109" t="s">
        <v>1109</v>
      </c>
      <c r="B500" s="105" t="s">
        <v>185</v>
      </c>
      <c r="C500" s="105" t="s">
        <v>1115</v>
      </c>
      <c r="D500" s="105" t="s">
        <v>1116</v>
      </c>
      <c r="E500" s="105" t="s">
        <v>1117</v>
      </c>
      <c r="F500" s="105" t="s">
        <v>1118</v>
      </c>
      <c r="G500" s="105" t="s">
        <v>1119</v>
      </c>
      <c r="H500" s="105" t="s">
        <v>1041</v>
      </c>
      <c r="I500" s="105" t="s">
        <v>21</v>
      </c>
      <c r="J500" s="105" t="s">
        <v>21</v>
      </c>
      <c r="K500" s="105" t="s">
        <v>21</v>
      </c>
    </row>
    <row r="501" spans="1:11" x14ac:dyDescent="0.2">
      <c r="A501" s="109" t="s">
        <v>1108</v>
      </c>
      <c r="B501" s="105" t="s">
        <v>180</v>
      </c>
      <c r="C501" s="105" t="s">
        <v>1115</v>
      </c>
      <c r="D501" s="105" t="s">
        <v>1116</v>
      </c>
      <c r="E501" s="105" t="s">
        <v>1117</v>
      </c>
      <c r="F501" s="105" t="s">
        <v>1115</v>
      </c>
      <c r="G501" s="105" t="s">
        <v>1119</v>
      </c>
      <c r="H501" s="105" t="s">
        <v>1041</v>
      </c>
      <c r="I501" s="105" t="s">
        <v>21</v>
      </c>
      <c r="J501" s="105" t="s">
        <v>21</v>
      </c>
      <c r="K501" s="105" t="s">
        <v>21</v>
      </c>
    </row>
    <row r="502" spans="1:11" x14ac:dyDescent="0.2">
      <c r="A502" s="109" t="s">
        <v>1107</v>
      </c>
      <c r="B502" s="105" t="s">
        <v>1121</v>
      </c>
      <c r="C502" s="105" t="s">
        <v>1115</v>
      </c>
      <c r="D502" s="105" t="s">
        <v>1120</v>
      </c>
      <c r="E502" s="105" t="s">
        <v>1117</v>
      </c>
      <c r="F502" s="105" t="s">
        <v>1115</v>
      </c>
      <c r="G502" s="105" t="s">
        <v>1119</v>
      </c>
      <c r="H502" s="105" t="s">
        <v>1041</v>
      </c>
      <c r="I502" s="105" t="s">
        <v>21</v>
      </c>
      <c r="J502" s="105" t="s">
        <v>21</v>
      </c>
      <c r="K502" s="105" t="s">
        <v>21</v>
      </c>
    </row>
    <row r="503" spans="1:11" x14ac:dyDescent="0.2">
      <c r="A503" s="109" t="s">
        <v>1106</v>
      </c>
      <c r="B503" s="105" t="s">
        <v>108</v>
      </c>
      <c r="C503" s="105" t="s">
        <v>1115</v>
      </c>
      <c r="D503" s="105" t="s">
        <v>1122</v>
      </c>
      <c r="E503" s="105" t="s">
        <v>1117</v>
      </c>
      <c r="F503" s="105" t="s">
        <v>1115</v>
      </c>
      <c r="G503" s="105" t="s">
        <v>1119</v>
      </c>
      <c r="H503" s="105" t="s">
        <v>1041</v>
      </c>
      <c r="I503" s="105" t="s">
        <v>21</v>
      </c>
      <c r="J503" s="105" t="s">
        <v>21</v>
      </c>
      <c r="K503" s="105" t="s">
        <v>21</v>
      </c>
    </row>
    <row r="504" spans="1:11" x14ac:dyDescent="0.2">
      <c r="A504" s="109" t="s">
        <v>1105</v>
      </c>
      <c r="B504" s="105" t="s">
        <v>85</v>
      </c>
      <c r="C504" s="105" t="s">
        <v>1115</v>
      </c>
      <c r="D504" s="105" t="s">
        <v>1034</v>
      </c>
      <c r="E504" s="105" t="s">
        <v>1117</v>
      </c>
      <c r="F504" s="105" t="s">
        <v>1115</v>
      </c>
      <c r="G504" s="105" t="s">
        <v>1119</v>
      </c>
      <c r="H504" s="105" t="s">
        <v>1041</v>
      </c>
      <c r="I504" s="105" t="s">
        <v>21</v>
      </c>
      <c r="J504" s="105" t="s">
        <v>21</v>
      </c>
      <c r="K504" s="105" t="s">
        <v>21</v>
      </c>
    </row>
    <row r="505" spans="1:11" x14ac:dyDescent="0.2">
      <c r="A505" s="109" t="s">
        <v>1104</v>
      </c>
      <c r="B505" s="105" t="s">
        <v>94</v>
      </c>
      <c r="C505" s="105" t="s">
        <v>1034</v>
      </c>
      <c r="D505" s="105" t="s">
        <v>1029</v>
      </c>
      <c r="E505" s="105" t="s">
        <v>1032</v>
      </c>
      <c r="F505" s="105" t="s">
        <v>1034</v>
      </c>
      <c r="G505" s="105" t="s">
        <v>1030</v>
      </c>
      <c r="H505" s="105" t="s">
        <v>1031</v>
      </c>
      <c r="I505" s="105" t="s">
        <v>21</v>
      </c>
      <c r="J505" s="105" t="s">
        <v>21</v>
      </c>
      <c r="K505" s="105" t="s">
        <v>21</v>
      </c>
    </row>
    <row r="506" spans="1:11" x14ac:dyDescent="0.2">
      <c r="A506" s="109" t="s">
        <v>1103</v>
      </c>
      <c r="B506" s="105" t="s">
        <v>185</v>
      </c>
      <c r="C506" s="105" t="s">
        <v>1034</v>
      </c>
      <c r="D506" s="105" t="s">
        <v>1029</v>
      </c>
      <c r="E506" s="105" t="s">
        <v>1032</v>
      </c>
      <c r="F506" s="105" t="s">
        <v>1034</v>
      </c>
      <c r="G506" s="105" t="s">
        <v>1123</v>
      </c>
      <c r="H506" s="105" t="s">
        <v>1031</v>
      </c>
      <c r="I506" s="105" t="s">
        <v>21</v>
      </c>
      <c r="J506" s="105" t="s">
        <v>21</v>
      </c>
      <c r="K506" s="105" t="s">
        <v>21</v>
      </c>
    </row>
    <row r="507" spans="1:11" x14ac:dyDescent="0.2">
      <c r="A507" s="109" t="s">
        <v>1102</v>
      </c>
      <c r="B507" s="105" t="s">
        <v>110</v>
      </c>
      <c r="C507" s="105" t="s">
        <v>1034</v>
      </c>
      <c r="D507" s="105" t="s">
        <v>1029</v>
      </c>
      <c r="E507" s="105" t="s">
        <v>1032</v>
      </c>
      <c r="F507" s="105" t="s">
        <v>1034</v>
      </c>
      <c r="G507" s="105" t="s">
        <v>1124</v>
      </c>
      <c r="H507" s="105" t="s">
        <v>1031</v>
      </c>
      <c r="I507" s="105" t="s">
        <v>21</v>
      </c>
      <c r="J507" s="105" t="s">
        <v>21</v>
      </c>
      <c r="K507" s="105" t="s">
        <v>21</v>
      </c>
    </row>
    <row r="508" spans="1:11" x14ac:dyDescent="0.2">
      <c r="A508" s="109" t="s">
        <v>1101</v>
      </c>
      <c r="B508" s="105" t="s">
        <v>112</v>
      </c>
      <c r="C508" s="105" t="s">
        <v>1032</v>
      </c>
      <c r="D508" s="105" t="s">
        <v>1033</v>
      </c>
      <c r="E508" s="105" t="s">
        <v>1032</v>
      </c>
      <c r="F508" s="105" t="s">
        <v>1034</v>
      </c>
      <c r="G508" s="105" t="s">
        <v>1123</v>
      </c>
      <c r="H508" s="105" t="s">
        <v>1031</v>
      </c>
      <c r="I508" s="105" t="s">
        <v>21</v>
      </c>
      <c r="J508" s="105" t="s">
        <v>21</v>
      </c>
      <c r="K508" s="105" t="s">
        <v>21</v>
      </c>
    </row>
    <row r="509" spans="1:11" x14ac:dyDescent="0.2">
      <c r="A509" s="109" t="s">
        <v>1100</v>
      </c>
      <c r="B509" s="105" t="s">
        <v>112</v>
      </c>
      <c r="C509" s="105" t="s">
        <v>1032</v>
      </c>
      <c r="D509" s="105" t="s">
        <v>1029</v>
      </c>
      <c r="E509" s="105" t="s">
        <v>1027</v>
      </c>
      <c r="F509" s="105" t="s">
        <v>1034</v>
      </c>
      <c r="G509" s="105" t="s">
        <v>1123</v>
      </c>
      <c r="H509" s="105" t="s">
        <v>1031</v>
      </c>
      <c r="I509" s="105" t="s">
        <v>21</v>
      </c>
      <c r="J509" s="105" t="s">
        <v>21</v>
      </c>
      <c r="K509" s="105" t="s">
        <v>21</v>
      </c>
    </row>
    <row r="510" spans="1:11" x14ac:dyDescent="0.2">
      <c r="A510" s="109" t="s">
        <v>1099</v>
      </c>
      <c r="B510" s="105" t="s">
        <v>223</v>
      </c>
      <c r="C510" s="105" t="s">
        <v>1032</v>
      </c>
      <c r="D510" s="105" t="s">
        <v>1029</v>
      </c>
      <c r="E510" s="105" t="s">
        <v>1027</v>
      </c>
      <c r="F510" s="105" t="s">
        <v>1034</v>
      </c>
      <c r="G510" s="105" t="s">
        <v>1123</v>
      </c>
      <c r="H510" s="105" t="s">
        <v>1031</v>
      </c>
      <c r="I510" s="105" t="s">
        <v>21</v>
      </c>
      <c r="J510" s="105" t="s">
        <v>21</v>
      </c>
      <c r="K510" s="105" t="s">
        <v>21</v>
      </c>
    </row>
    <row r="511" spans="1:11" x14ac:dyDescent="0.2">
      <c r="A511" s="109" t="s">
        <v>1098</v>
      </c>
      <c r="B511" s="105" t="s">
        <v>334</v>
      </c>
      <c r="C511" s="105" t="s">
        <v>1032</v>
      </c>
      <c r="D511" s="105" t="s">
        <v>1029</v>
      </c>
      <c r="E511" s="105" t="s">
        <v>1027</v>
      </c>
      <c r="F511" s="105" t="s">
        <v>1034</v>
      </c>
      <c r="G511" s="105" t="s">
        <v>1123</v>
      </c>
      <c r="H511" s="105" t="s">
        <v>1031</v>
      </c>
      <c r="I511" s="105" t="s">
        <v>21</v>
      </c>
      <c r="J511" s="105" t="s">
        <v>21</v>
      </c>
      <c r="K511" s="105" t="s">
        <v>21</v>
      </c>
    </row>
    <row r="512" spans="1:11" x14ac:dyDescent="0.2">
      <c r="A512" s="109" t="s">
        <v>1097</v>
      </c>
      <c r="B512" s="105" t="s">
        <v>180</v>
      </c>
      <c r="C512" s="105" t="s">
        <v>1032</v>
      </c>
      <c r="D512" s="105" t="s">
        <v>1029</v>
      </c>
      <c r="E512" s="105" t="s">
        <v>1027</v>
      </c>
      <c r="F512" s="105" t="s">
        <v>1034</v>
      </c>
      <c r="G512" s="105" t="s">
        <v>1125</v>
      </c>
      <c r="H512" s="105" t="s">
        <v>1031</v>
      </c>
      <c r="I512" s="105" t="s">
        <v>21</v>
      </c>
      <c r="J512" s="105" t="s">
        <v>21</v>
      </c>
      <c r="K512" s="105" t="s">
        <v>21</v>
      </c>
    </row>
    <row r="513" spans="1:11" x14ac:dyDescent="0.2">
      <c r="A513" s="109" t="s">
        <v>1096</v>
      </c>
      <c r="B513" s="105" t="s">
        <v>110</v>
      </c>
      <c r="C513" s="105" t="s">
        <v>1032</v>
      </c>
      <c r="D513" s="105" t="s">
        <v>1029</v>
      </c>
      <c r="E513" s="105" t="s">
        <v>1027</v>
      </c>
      <c r="F513" s="105" t="s">
        <v>1032</v>
      </c>
      <c r="G513" s="105" t="s">
        <v>1030</v>
      </c>
      <c r="H513" s="105" t="s">
        <v>1031</v>
      </c>
      <c r="I513" s="105" t="s">
        <v>21</v>
      </c>
      <c r="J513" s="105" t="s">
        <v>21</v>
      </c>
      <c r="K513" s="105" t="s">
        <v>21</v>
      </c>
    </row>
    <row r="514" spans="1:11" x14ac:dyDescent="0.2">
      <c r="A514" s="109" t="s">
        <v>1095</v>
      </c>
      <c r="B514" s="105" t="s">
        <v>85</v>
      </c>
      <c r="C514" s="105" t="s">
        <v>1032</v>
      </c>
      <c r="D514" s="105" t="s">
        <v>1029</v>
      </c>
      <c r="E514" s="105" t="s">
        <v>1027</v>
      </c>
      <c r="F514" s="105" t="s">
        <v>1032</v>
      </c>
      <c r="G514" s="105" t="s">
        <v>1030</v>
      </c>
      <c r="H514" s="105" t="s">
        <v>1031</v>
      </c>
      <c r="I514" s="105" t="s">
        <v>21</v>
      </c>
      <c r="J514" s="105" t="s">
        <v>21</v>
      </c>
      <c r="K514" s="105" t="s">
        <v>21</v>
      </c>
    </row>
    <row r="515" spans="1:11" x14ac:dyDescent="0.2">
      <c r="A515" s="109" t="s">
        <v>1094</v>
      </c>
      <c r="B515" s="105" t="s">
        <v>81</v>
      </c>
      <c r="C515" s="105" t="s">
        <v>1032</v>
      </c>
      <c r="D515" s="105" t="s">
        <v>1029</v>
      </c>
      <c r="E515" s="105" t="s">
        <v>1027</v>
      </c>
      <c r="F515" s="105" t="s">
        <v>1034</v>
      </c>
      <c r="G515" s="105" t="s">
        <v>1030</v>
      </c>
      <c r="H515" s="105" t="s">
        <v>1031</v>
      </c>
      <c r="I515" s="105" t="s">
        <v>21</v>
      </c>
      <c r="J515" s="105" t="s">
        <v>21</v>
      </c>
      <c r="K515" s="105" t="s">
        <v>21</v>
      </c>
    </row>
    <row r="516" spans="1:11" x14ac:dyDescent="0.2">
      <c r="A516" s="109" t="s">
        <v>1093</v>
      </c>
      <c r="B516" s="105" t="s">
        <v>81</v>
      </c>
      <c r="C516" s="105" t="s">
        <v>1032</v>
      </c>
      <c r="D516" s="105" t="s">
        <v>1033</v>
      </c>
      <c r="E516" s="105" t="s">
        <v>1027</v>
      </c>
      <c r="F516" s="105" t="s">
        <v>1034</v>
      </c>
      <c r="G516" s="105" t="s">
        <v>1030</v>
      </c>
      <c r="H516" s="105" t="s">
        <v>1031</v>
      </c>
      <c r="I516" s="105" t="s">
        <v>21</v>
      </c>
      <c r="J516" s="105" t="s">
        <v>21</v>
      </c>
      <c r="K516" s="105" t="s">
        <v>21</v>
      </c>
    </row>
    <row r="517" spans="1:11" x14ac:dyDescent="0.2">
      <c r="A517" s="109" t="s">
        <v>1092</v>
      </c>
      <c r="B517" s="105" t="s">
        <v>72</v>
      </c>
      <c r="C517" s="105" t="s">
        <v>1032</v>
      </c>
      <c r="D517" s="105" t="s">
        <v>1029</v>
      </c>
      <c r="E517" s="105" t="s">
        <v>1027</v>
      </c>
      <c r="F517" s="105" t="s">
        <v>1034</v>
      </c>
      <c r="G517" s="105" t="s">
        <v>1030</v>
      </c>
      <c r="H517" s="105" t="s">
        <v>1031</v>
      </c>
      <c r="I517" s="105" t="s">
        <v>21</v>
      </c>
      <c r="J517" s="105" t="s">
        <v>21</v>
      </c>
      <c r="K517" s="105" t="s">
        <v>21</v>
      </c>
    </row>
    <row r="518" spans="1:11" x14ac:dyDescent="0.2">
      <c r="A518" s="109" t="s">
        <v>1091</v>
      </c>
      <c r="B518" s="105" t="s">
        <v>83</v>
      </c>
      <c r="C518" s="105" t="s">
        <v>1032</v>
      </c>
      <c r="D518" s="105" t="s">
        <v>1029</v>
      </c>
      <c r="E518" s="105" t="s">
        <v>1027</v>
      </c>
      <c r="F518" s="105" t="s">
        <v>1032</v>
      </c>
      <c r="G518" s="105" t="s">
        <v>1030</v>
      </c>
      <c r="H518" s="105" t="s">
        <v>1031</v>
      </c>
      <c r="I518" s="105" t="s">
        <v>21</v>
      </c>
      <c r="J518" s="105" t="s">
        <v>21</v>
      </c>
      <c r="K518" s="105" t="s">
        <v>21</v>
      </c>
    </row>
    <row r="519" spans="1:11" x14ac:dyDescent="0.2">
      <c r="A519" s="109" t="s">
        <v>1090</v>
      </c>
      <c r="B519" s="105" t="s">
        <v>85</v>
      </c>
      <c r="C519" s="105" t="s">
        <v>1032</v>
      </c>
      <c r="D519" s="105" t="s">
        <v>1029</v>
      </c>
      <c r="E519" s="105" t="s">
        <v>1027</v>
      </c>
      <c r="F519" s="105" t="s">
        <v>1034</v>
      </c>
      <c r="G519" s="105" t="s">
        <v>1030</v>
      </c>
      <c r="H519" s="105" t="s">
        <v>1031</v>
      </c>
      <c r="I519" s="105" t="s">
        <v>21</v>
      </c>
      <c r="J519" s="105" t="s">
        <v>21</v>
      </c>
      <c r="K519" s="105" t="s">
        <v>21</v>
      </c>
    </row>
    <row r="520" spans="1:11" x14ac:dyDescent="0.2">
      <c r="A520" s="109" t="s">
        <v>1089</v>
      </c>
      <c r="B520" s="105" t="s">
        <v>83</v>
      </c>
      <c r="C520" s="105" t="s">
        <v>1032</v>
      </c>
      <c r="D520" s="105" t="s">
        <v>1029</v>
      </c>
      <c r="E520" s="105" t="s">
        <v>1027</v>
      </c>
      <c r="F520" s="105" t="s">
        <v>1034</v>
      </c>
      <c r="G520" s="105" t="s">
        <v>1030</v>
      </c>
      <c r="H520" s="105" t="s">
        <v>1031</v>
      </c>
      <c r="I520" s="105" t="s">
        <v>21</v>
      </c>
      <c r="J520" s="105" t="s">
        <v>21</v>
      </c>
      <c r="K520" s="105" t="s">
        <v>21</v>
      </c>
    </row>
    <row r="521" spans="1:11" x14ac:dyDescent="0.2">
      <c r="A521" s="109" t="s">
        <v>1088</v>
      </c>
      <c r="B521" s="105" t="s">
        <v>79</v>
      </c>
      <c r="C521" s="105" t="s">
        <v>1032</v>
      </c>
      <c r="D521" s="105" t="s">
        <v>1029</v>
      </c>
      <c r="E521" s="105" t="s">
        <v>1027</v>
      </c>
      <c r="F521" s="105" t="s">
        <v>1034</v>
      </c>
      <c r="G521" s="105" t="s">
        <v>1030</v>
      </c>
      <c r="H521" s="105" t="s">
        <v>1031</v>
      </c>
      <c r="I521" s="105" t="s">
        <v>21</v>
      </c>
      <c r="J521" s="105" t="s">
        <v>21</v>
      </c>
      <c r="K521" s="105" t="s">
        <v>21</v>
      </c>
    </row>
    <row r="522" spans="1:11" x14ac:dyDescent="0.2">
      <c r="A522" s="109" t="s">
        <v>1086</v>
      </c>
      <c r="B522" s="105" t="s">
        <v>83</v>
      </c>
      <c r="C522" s="105" t="s">
        <v>1027</v>
      </c>
      <c r="D522" s="105" t="s">
        <v>1028</v>
      </c>
      <c r="E522" s="105" t="s">
        <v>1027</v>
      </c>
      <c r="F522" s="105" t="s">
        <v>1034</v>
      </c>
      <c r="G522" s="105" t="s">
        <v>1030</v>
      </c>
      <c r="H522" s="105" t="s">
        <v>1031</v>
      </c>
      <c r="I522" s="105" t="s">
        <v>21</v>
      </c>
      <c r="J522" s="105" t="s">
        <v>21</v>
      </c>
      <c r="K522" s="105" t="s">
        <v>21</v>
      </c>
    </row>
    <row r="523" spans="1:11" x14ac:dyDescent="0.2">
      <c r="A523" s="109" t="s">
        <v>1085</v>
      </c>
      <c r="B523" s="105" t="s">
        <v>112</v>
      </c>
      <c r="C523" s="105" t="s">
        <v>1032</v>
      </c>
      <c r="D523" s="105" t="s">
        <v>1029</v>
      </c>
      <c r="E523" s="105" t="s">
        <v>1027</v>
      </c>
      <c r="F523" s="105" t="s">
        <v>1034</v>
      </c>
      <c r="G523" s="105" t="s">
        <v>1030</v>
      </c>
      <c r="H523" s="105" t="s">
        <v>1031</v>
      </c>
      <c r="I523" s="105" t="s">
        <v>21</v>
      </c>
      <c r="J523" s="105" t="s">
        <v>21</v>
      </c>
      <c r="K523" s="105" t="s">
        <v>21</v>
      </c>
    </row>
    <row r="524" spans="1:11" x14ac:dyDescent="0.2">
      <c r="A524" s="109" t="s">
        <v>1084</v>
      </c>
      <c r="B524" s="105" t="s">
        <v>176</v>
      </c>
      <c r="C524" s="105" t="s">
        <v>1032</v>
      </c>
      <c r="D524" s="105" t="s">
        <v>1029</v>
      </c>
      <c r="E524" s="105" t="s">
        <v>1027</v>
      </c>
      <c r="F524" s="105" t="s">
        <v>1034</v>
      </c>
      <c r="G524" s="105" t="s">
        <v>1037</v>
      </c>
      <c r="H524" s="105" t="s">
        <v>1031</v>
      </c>
      <c r="I524" s="105" t="s">
        <v>21</v>
      </c>
      <c r="J524" s="105" t="s">
        <v>21</v>
      </c>
      <c r="K524" s="105" t="s">
        <v>21</v>
      </c>
    </row>
    <row r="525" spans="1:11" x14ac:dyDescent="0.2">
      <c r="A525" s="109" t="s">
        <v>1083</v>
      </c>
      <c r="B525" s="105" t="s">
        <v>105</v>
      </c>
      <c r="C525" s="105" t="s">
        <v>1032</v>
      </c>
      <c r="D525" s="105" t="s">
        <v>1029</v>
      </c>
      <c r="E525" s="105" t="s">
        <v>1027</v>
      </c>
      <c r="F525" s="105" t="s">
        <v>1034</v>
      </c>
      <c r="G525" s="105" t="s">
        <v>1030</v>
      </c>
      <c r="H525" s="105" t="s">
        <v>1031</v>
      </c>
      <c r="I525" s="105" t="s">
        <v>21</v>
      </c>
      <c r="J525" s="105" t="s">
        <v>21</v>
      </c>
      <c r="K525" s="105" t="s">
        <v>21</v>
      </c>
    </row>
    <row r="526" spans="1:11" x14ac:dyDescent="0.2">
      <c r="A526" s="109" t="s">
        <v>1082</v>
      </c>
      <c r="B526" s="105" t="s">
        <v>112</v>
      </c>
      <c r="C526" s="105" t="s">
        <v>1032</v>
      </c>
      <c r="D526" s="105" t="s">
        <v>1029</v>
      </c>
      <c r="E526" s="105" t="s">
        <v>1027</v>
      </c>
      <c r="F526" s="105" t="s">
        <v>1034</v>
      </c>
      <c r="G526" s="105" t="s">
        <v>1030</v>
      </c>
      <c r="H526" s="105" t="s">
        <v>1031</v>
      </c>
      <c r="I526" s="105" t="s">
        <v>21</v>
      </c>
      <c r="J526" s="105" t="s">
        <v>21</v>
      </c>
      <c r="K526" s="105" t="s">
        <v>21</v>
      </c>
    </row>
    <row r="527" spans="1:11" x14ac:dyDescent="0.2">
      <c r="A527" s="109" t="s">
        <v>1081</v>
      </c>
      <c r="B527" s="105" t="s">
        <v>94</v>
      </c>
      <c r="C527" s="105" t="s">
        <v>1032</v>
      </c>
      <c r="D527" s="105" t="s">
        <v>1029</v>
      </c>
      <c r="E527" s="105" t="s">
        <v>1027</v>
      </c>
      <c r="F527" s="105" t="s">
        <v>1034</v>
      </c>
      <c r="G527" s="105" t="s">
        <v>1030</v>
      </c>
      <c r="H527" s="105" t="s">
        <v>1031</v>
      </c>
      <c r="I527" s="105" t="s">
        <v>21</v>
      </c>
      <c r="J527" s="105" t="s">
        <v>21</v>
      </c>
      <c r="K527" s="105" t="s">
        <v>21</v>
      </c>
    </row>
    <row r="528" spans="1:11" x14ac:dyDescent="0.2">
      <c r="A528" s="109" t="s">
        <v>1080</v>
      </c>
      <c r="B528" s="105" t="s">
        <v>110</v>
      </c>
      <c r="C528" s="105" t="s">
        <v>1032</v>
      </c>
      <c r="D528" s="105" t="s">
        <v>1033</v>
      </c>
      <c r="E528" s="105" t="s">
        <v>1027</v>
      </c>
      <c r="F528" s="105" t="s">
        <v>1034</v>
      </c>
      <c r="G528" s="105" t="s">
        <v>1030</v>
      </c>
      <c r="H528" s="105" t="s">
        <v>1031</v>
      </c>
      <c r="I528" s="105" t="s">
        <v>21</v>
      </c>
      <c r="J528" s="105" t="s">
        <v>21</v>
      </c>
      <c r="K528" s="105" t="s">
        <v>21</v>
      </c>
    </row>
    <row r="529" spans="1:11" x14ac:dyDescent="0.2">
      <c r="A529" s="109" t="s">
        <v>1079</v>
      </c>
      <c r="B529" s="105" t="s">
        <v>105</v>
      </c>
      <c r="C529" s="105" t="s">
        <v>1032</v>
      </c>
      <c r="D529" s="105" t="s">
        <v>1029</v>
      </c>
      <c r="E529" s="105" t="s">
        <v>1027</v>
      </c>
      <c r="F529" s="105" t="s">
        <v>1034</v>
      </c>
      <c r="G529" s="105" t="s">
        <v>1030</v>
      </c>
      <c r="H529" s="105" t="s">
        <v>1031</v>
      </c>
      <c r="I529" s="105" t="s">
        <v>21</v>
      </c>
      <c r="J529" s="105" t="s">
        <v>21</v>
      </c>
      <c r="K529" s="105" t="s">
        <v>21</v>
      </c>
    </row>
    <row r="530" spans="1:11" x14ac:dyDescent="0.2">
      <c r="A530" s="109" t="s">
        <v>1078</v>
      </c>
      <c r="B530" s="105" t="s">
        <v>172</v>
      </c>
      <c r="C530" s="105" t="s">
        <v>1032</v>
      </c>
      <c r="D530" s="105" t="s">
        <v>1029</v>
      </c>
      <c r="E530" s="105" t="s">
        <v>1027</v>
      </c>
      <c r="F530" s="105" t="s">
        <v>1034</v>
      </c>
      <c r="G530" s="105" t="s">
        <v>1030</v>
      </c>
      <c r="H530" s="105" t="s">
        <v>1031</v>
      </c>
      <c r="I530" s="105" t="s">
        <v>21</v>
      </c>
      <c r="J530" s="105" t="s">
        <v>21</v>
      </c>
      <c r="K530" s="105" t="s">
        <v>21</v>
      </c>
    </row>
    <row r="531" spans="1:11" x14ac:dyDescent="0.2">
      <c r="A531" s="109" t="s">
        <v>1077</v>
      </c>
      <c r="B531" s="105" t="s">
        <v>1126</v>
      </c>
      <c r="C531" s="105" t="s">
        <v>1032</v>
      </c>
      <c r="D531" s="105" t="s">
        <v>1029</v>
      </c>
      <c r="E531" s="105" t="s">
        <v>1027</v>
      </c>
      <c r="F531" s="105" t="s">
        <v>1034</v>
      </c>
      <c r="G531" s="105" t="s">
        <v>1123</v>
      </c>
      <c r="H531" s="105" t="s">
        <v>1031</v>
      </c>
      <c r="I531" s="105" t="s">
        <v>21</v>
      </c>
      <c r="J531" s="105" t="s">
        <v>21</v>
      </c>
      <c r="K531" s="105" t="s">
        <v>21</v>
      </c>
    </row>
    <row r="532" spans="1:11" x14ac:dyDescent="0.2">
      <c r="A532" s="109" t="s">
        <v>1076</v>
      </c>
      <c r="B532" s="105" t="s">
        <v>1121</v>
      </c>
      <c r="C532" s="105" t="s">
        <v>1032</v>
      </c>
      <c r="D532" s="105" t="s">
        <v>1029</v>
      </c>
      <c r="E532" s="105" t="s">
        <v>1027</v>
      </c>
      <c r="F532" s="105" t="s">
        <v>1034</v>
      </c>
      <c r="G532" s="105" t="s">
        <v>1124</v>
      </c>
      <c r="H532" s="105" t="s">
        <v>1031</v>
      </c>
      <c r="I532" s="105" t="s">
        <v>21</v>
      </c>
      <c r="J532" s="105" t="s">
        <v>21</v>
      </c>
      <c r="K532" s="105" t="s">
        <v>21</v>
      </c>
    </row>
    <row r="533" spans="1:11" x14ac:dyDescent="0.2">
      <c r="A533" s="109" t="s">
        <v>1075</v>
      </c>
      <c r="B533" s="105" t="s">
        <v>105</v>
      </c>
      <c r="C533" s="105" t="s">
        <v>1032</v>
      </c>
      <c r="D533" s="105" t="s">
        <v>1029</v>
      </c>
      <c r="E533" s="105" t="s">
        <v>1027</v>
      </c>
      <c r="F533" s="105" t="s">
        <v>1034</v>
      </c>
      <c r="G533" s="105" t="s">
        <v>1124</v>
      </c>
      <c r="H533" s="105" t="s">
        <v>1031</v>
      </c>
      <c r="I533" s="105" t="s">
        <v>21</v>
      </c>
      <c r="J533" s="105" t="s">
        <v>21</v>
      </c>
      <c r="K533" s="105" t="s">
        <v>21</v>
      </c>
    </row>
    <row r="534" spans="1:11" x14ac:dyDescent="0.2">
      <c r="A534" s="109" t="s">
        <v>1074</v>
      </c>
      <c r="B534" s="105" t="s">
        <v>103</v>
      </c>
      <c r="C534" s="105" t="s">
        <v>1027</v>
      </c>
      <c r="D534" s="105" t="s">
        <v>1029</v>
      </c>
      <c r="E534" s="105" t="s">
        <v>1027</v>
      </c>
      <c r="F534" s="105" t="s">
        <v>1032</v>
      </c>
      <c r="G534" s="105" t="s">
        <v>1037</v>
      </c>
      <c r="H534" s="105" t="s">
        <v>1031</v>
      </c>
      <c r="I534" s="105" t="s">
        <v>21</v>
      </c>
      <c r="J534" s="105" t="s">
        <v>21</v>
      </c>
      <c r="K534" s="105" t="s">
        <v>21</v>
      </c>
    </row>
    <row r="535" spans="1:11" x14ac:dyDescent="0.2">
      <c r="A535" s="109" t="s">
        <v>1073</v>
      </c>
      <c r="B535" s="105" t="s">
        <v>110</v>
      </c>
      <c r="C535" s="105" t="s">
        <v>1027</v>
      </c>
      <c r="D535" s="105" t="s">
        <v>1033</v>
      </c>
      <c r="E535" s="105" t="s">
        <v>1027</v>
      </c>
      <c r="F535" s="105" t="s">
        <v>1032</v>
      </c>
      <c r="G535" s="105" t="s">
        <v>1030</v>
      </c>
      <c r="H535" s="105" t="s">
        <v>1031</v>
      </c>
      <c r="I535" s="105" t="s">
        <v>21</v>
      </c>
      <c r="J535" s="105" t="s">
        <v>21</v>
      </c>
      <c r="K535" s="105" t="s">
        <v>21</v>
      </c>
    </row>
    <row r="536" spans="1:11" x14ac:dyDescent="0.2">
      <c r="A536" s="109" t="s">
        <v>1072</v>
      </c>
      <c r="B536" s="105" t="s">
        <v>79</v>
      </c>
      <c r="C536" s="105" t="s">
        <v>1027</v>
      </c>
      <c r="D536" s="105" t="s">
        <v>1029</v>
      </c>
      <c r="E536" s="105" t="s">
        <v>1027</v>
      </c>
      <c r="F536" s="105" t="s">
        <v>1032</v>
      </c>
      <c r="G536" s="105" t="s">
        <v>1030</v>
      </c>
      <c r="H536" s="105" t="s">
        <v>1031</v>
      </c>
      <c r="I536" s="105" t="s">
        <v>21</v>
      </c>
      <c r="J536" s="105" t="s">
        <v>21</v>
      </c>
      <c r="K536" s="105" t="s">
        <v>21</v>
      </c>
    </row>
    <row r="537" spans="1:11" x14ac:dyDescent="0.2">
      <c r="A537" s="109" t="s">
        <v>1071</v>
      </c>
      <c r="B537" s="105" t="s">
        <v>74</v>
      </c>
      <c r="C537" s="105" t="s">
        <v>1027</v>
      </c>
      <c r="D537" s="105" t="s">
        <v>1029</v>
      </c>
      <c r="E537" s="105" t="s">
        <v>1027</v>
      </c>
      <c r="F537" s="105" t="s">
        <v>1027</v>
      </c>
      <c r="G537" s="105" t="s">
        <v>1030</v>
      </c>
      <c r="H537" s="105" t="s">
        <v>1031</v>
      </c>
      <c r="I537" s="105" t="s">
        <v>21</v>
      </c>
      <c r="J537" s="105" t="s">
        <v>21</v>
      </c>
      <c r="K537" s="105" t="s">
        <v>21</v>
      </c>
    </row>
    <row r="538" spans="1:11" x14ac:dyDescent="0.2">
      <c r="A538" s="109" t="s">
        <v>1070</v>
      </c>
      <c r="B538" s="105" t="s">
        <v>79</v>
      </c>
      <c r="C538" s="105" t="s">
        <v>1027</v>
      </c>
      <c r="D538" s="105" t="s">
        <v>1029</v>
      </c>
      <c r="E538" s="105" t="s">
        <v>1027</v>
      </c>
      <c r="F538" s="105" t="s">
        <v>1032</v>
      </c>
      <c r="G538" s="105" t="s">
        <v>1030</v>
      </c>
      <c r="H538" s="105" t="s">
        <v>1031</v>
      </c>
      <c r="I538" s="105" t="s">
        <v>21</v>
      </c>
      <c r="J538" s="105" t="s">
        <v>21</v>
      </c>
      <c r="K538" s="105" t="s">
        <v>21</v>
      </c>
    </row>
    <row r="539" spans="1:11" x14ac:dyDescent="0.2">
      <c r="A539" s="109" t="s">
        <v>1069</v>
      </c>
      <c r="B539" s="105" t="s">
        <v>108</v>
      </c>
      <c r="C539" s="105" t="s">
        <v>1027</v>
      </c>
      <c r="D539" s="105" t="s">
        <v>1029</v>
      </c>
      <c r="E539" s="105" t="s">
        <v>1027</v>
      </c>
      <c r="F539" s="105" t="s">
        <v>1032</v>
      </c>
      <c r="G539" s="105" t="s">
        <v>1037</v>
      </c>
      <c r="H539" s="105" t="s">
        <v>1031</v>
      </c>
      <c r="I539" s="105" t="s">
        <v>21</v>
      </c>
      <c r="J539" s="105" t="s">
        <v>21</v>
      </c>
      <c r="K539" s="105" t="s">
        <v>21</v>
      </c>
    </row>
    <row r="540" spans="1:11" x14ac:dyDescent="0.2">
      <c r="A540" s="109" t="s">
        <v>1068</v>
      </c>
      <c r="B540" s="105" t="s">
        <v>110</v>
      </c>
      <c r="C540" s="105" t="s">
        <v>1027</v>
      </c>
      <c r="D540" s="105" t="s">
        <v>1029</v>
      </c>
      <c r="E540" s="105" t="s">
        <v>1027</v>
      </c>
      <c r="F540" s="105" t="s">
        <v>1032</v>
      </c>
      <c r="G540" s="105" t="s">
        <v>1030</v>
      </c>
      <c r="H540" s="105" t="s">
        <v>1031</v>
      </c>
      <c r="I540" s="105" t="s">
        <v>21</v>
      </c>
      <c r="J540" s="105" t="s">
        <v>21</v>
      </c>
      <c r="K540" s="105" t="s">
        <v>21</v>
      </c>
    </row>
    <row r="541" spans="1:11" x14ac:dyDescent="0.2">
      <c r="A541" s="109" t="s">
        <v>1067</v>
      </c>
      <c r="B541" s="105" t="s">
        <v>85</v>
      </c>
      <c r="C541" s="105" t="s">
        <v>1027</v>
      </c>
      <c r="D541" s="105" t="s">
        <v>1029</v>
      </c>
      <c r="E541" s="105" t="s">
        <v>1027</v>
      </c>
      <c r="F541" s="105" t="s">
        <v>1032</v>
      </c>
      <c r="G541" s="105" t="s">
        <v>1036</v>
      </c>
      <c r="H541" s="105" t="s">
        <v>1031</v>
      </c>
      <c r="I541" s="105" t="s">
        <v>21</v>
      </c>
      <c r="J541" s="105" t="s">
        <v>21</v>
      </c>
      <c r="K541" s="105" t="s">
        <v>21</v>
      </c>
    </row>
    <row r="542" spans="1:11" x14ac:dyDescent="0.2">
      <c r="A542" s="109" t="s">
        <v>1066</v>
      </c>
      <c r="B542" s="105" t="s">
        <v>34</v>
      </c>
      <c r="C542" s="105" t="s">
        <v>1027</v>
      </c>
      <c r="D542" s="105" t="s">
        <v>1029</v>
      </c>
      <c r="E542" s="105" t="s">
        <v>1029</v>
      </c>
      <c r="F542" s="105" t="s">
        <v>1027</v>
      </c>
      <c r="G542" s="105" t="s">
        <v>1030</v>
      </c>
      <c r="H542" s="105" t="s">
        <v>1031</v>
      </c>
      <c r="I542" s="105" t="s">
        <v>21</v>
      </c>
      <c r="J542" s="105" t="s">
        <v>21</v>
      </c>
      <c r="K542" s="105" t="s">
        <v>21</v>
      </c>
    </row>
    <row r="543" spans="1:11" x14ac:dyDescent="0.2">
      <c r="A543" s="109" t="s">
        <v>1065</v>
      </c>
      <c r="B543" s="105" t="s">
        <v>27</v>
      </c>
      <c r="C543" s="105" t="s">
        <v>1027</v>
      </c>
      <c r="D543" s="105" t="s">
        <v>1029</v>
      </c>
      <c r="E543" s="105" t="s">
        <v>1029</v>
      </c>
      <c r="F543" s="105" t="s">
        <v>1032</v>
      </c>
      <c r="G543" s="105" t="s">
        <v>1030</v>
      </c>
      <c r="H543" s="105" t="s">
        <v>1031</v>
      </c>
      <c r="I543" s="105" t="s">
        <v>21</v>
      </c>
      <c r="J543" s="105" t="s">
        <v>21</v>
      </c>
      <c r="K543" s="105" t="s">
        <v>21</v>
      </c>
    </row>
    <row r="544" spans="1:11" x14ac:dyDescent="0.2">
      <c r="A544" s="109" t="s">
        <v>1064</v>
      </c>
      <c r="B544" s="105" t="s">
        <v>97</v>
      </c>
      <c r="C544" s="105" t="s">
        <v>1027</v>
      </c>
      <c r="D544" s="105" t="s">
        <v>1029</v>
      </c>
      <c r="E544" s="105" t="s">
        <v>1029</v>
      </c>
      <c r="F544" s="105" t="s">
        <v>1027</v>
      </c>
      <c r="G544" s="105" t="s">
        <v>1030</v>
      </c>
      <c r="H544" s="105" t="s">
        <v>1031</v>
      </c>
      <c r="I544" s="105" t="s">
        <v>21</v>
      </c>
      <c r="J544" s="105" t="s">
        <v>21</v>
      </c>
      <c r="K544" s="105" t="s">
        <v>21</v>
      </c>
    </row>
    <row r="545" spans="1:11" x14ac:dyDescent="0.2">
      <c r="A545" s="109" t="s">
        <v>1063</v>
      </c>
      <c r="B545" s="105" t="s">
        <v>185</v>
      </c>
      <c r="C545" s="105" t="s">
        <v>1027</v>
      </c>
      <c r="D545" s="105" t="s">
        <v>1033</v>
      </c>
      <c r="E545" s="105" t="s">
        <v>1029</v>
      </c>
      <c r="F545" s="105" t="s">
        <v>1027</v>
      </c>
      <c r="G545" s="105" t="s">
        <v>1030</v>
      </c>
      <c r="H545" s="105" t="s">
        <v>1031</v>
      </c>
      <c r="I545" s="105" t="s">
        <v>21</v>
      </c>
      <c r="J545" s="105" t="s">
        <v>21</v>
      </c>
      <c r="K545" s="105" t="s">
        <v>21</v>
      </c>
    </row>
    <row r="546" spans="1:11" x14ac:dyDescent="0.2">
      <c r="A546" s="109" t="s">
        <v>1062</v>
      </c>
      <c r="B546" s="105" t="s">
        <v>72</v>
      </c>
      <c r="C546" s="105" t="s">
        <v>1027</v>
      </c>
      <c r="D546" s="105" t="s">
        <v>1029</v>
      </c>
      <c r="E546" s="105" t="s">
        <v>1027</v>
      </c>
      <c r="F546" s="105" t="s">
        <v>1027</v>
      </c>
      <c r="G546" s="105" t="s">
        <v>1030</v>
      </c>
      <c r="H546" s="105" t="s">
        <v>1031</v>
      </c>
      <c r="I546" s="105" t="s">
        <v>21</v>
      </c>
      <c r="J546" s="105" t="s">
        <v>21</v>
      </c>
      <c r="K546" s="105" t="s">
        <v>21</v>
      </c>
    </row>
    <row r="547" spans="1:11" x14ac:dyDescent="0.2">
      <c r="A547" s="109" t="s">
        <v>1061</v>
      </c>
      <c r="B547" s="105" t="s">
        <v>45</v>
      </c>
      <c r="C547" s="105" t="s">
        <v>1027</v>
      </c>
      <c r="D547" s="105" t="s">
        <v>1029</v>
      </c>
      <c r="E547" s="105" t="s">
        <v>1029</v>
      </c>
      <c r="F547" s="105" t="s">
        <v>1032</v>
      </c>
      <c r="G547" s="105" t="s">
        <v>1030</v>
      </c>
      <c r="H547" s="105" t="s">
        <v>1031</v>
      </c>
      <c r="I547" s="105" t="s">
        <v>21</v>
      </c>
      <c r="J547" s="105" t="s">
        <v>21</v>
      </c>
      <c r="K547" s="105" t="s">
        <v>21</v>
      </c>
    </row>
    <row r="548" spans="1:11" x14ac:dyDescent="0.2">
      <c r="A548" s="109" t="s">
        <v>1060</v>
      </c>
      <c r="B548" s="105" t="s">
        <v>72</v>
      </c>
      <c r="C548" s="105" t="s">
        <v>1027</v>
      </c>
      <c r="D548" s="105" t="s">
        <v>1029</v>
      </c>
      <c r="E548" s="105" t="s">
        <v>1027</v>
      </c>
      <c r="F548" s="105" t="s">
        <v>1032</v>
      </c>
      <c r="G548" s="105" t="s">
        <v>1030</v>
      </c>
      <c r="H548" s="105" t="s">
        <v>1031</v>
      </c>
      <c r="I548" s="105" t="s">
        <v>21</v>
      </c>
      <c r="J548" s="105" t="s">
        <v>21</v>
      </c>
      <c r="K548" s="105" t="s">
        <v>21</v>
      </c>
    </row>
    <row r="549" spans="1:11" x14ac:dyDescent="0.2">
      <c r="A549" s="109" t="s">
        <v>1059</v>
      </c>
      <c r="B549" s="105" t="s">
        <v>97</v>
      </c>
      <c r="C549" s="105" t="s">
        <v>1027</v>
      </c>
      <c r="D549" s="105" t="s">
        <v>1029</v>
      </c>
      <c r="E549" s="105" t="s">
        <v>1027</v>
      </c>
      <c r="F549" s="105" t="s">
        <v>1032</v>
      </c>
      <c r="G549" s="105" t="s">
        <v>1030</v>
      </c>
      <c r="H549" s="105" t="s">
        <v>1031</v>
      </c>
      <c r="I549" s="105" t="s">
        <v>21</v>
      </c>
      <c r="J549" s="105" t="s">
        <v>21</v>
      </c>
      <c r="K549" s="105" t="s">
        <v>21</v>
      </c>
    </row>
    <row r="550" spans="1:11" x14ac:dyDescent="0.2">
      <c r="A550" s="109" t="s">
        <v>1058</v>
      </c>
      <c r="B550" s="105" t="s">
        <v>72</v>
      </c>
      <c r="C550" s="105" t="s">
        <v>1027</v>
      </c>
      <c r="D550" s="105" t="s">
        <v>1029</v>
      </c>
      <c r="E550" s="105" t="s">
        <v>1027</v>
      </c>
      <c r="F550" s="105" t="s">
        <v>1032</v>
      </c>
      <c r="G550" s="105" t="s">
        <v>1030</v>
      </c>
      <c r="H550" s="105" t="s">
        <v>1031</v>
      </c>
      <c r="I550" s="105" t="s">
        <v>21</v>
      </c>
      <c r="J550" s="105" t="s">
        <v>21</v>
      </c>
      <c r="K550" s="105" t="s">
        <v>21</v>
      </c>
    </row>
    <row r="551" spans="1:11" x14ac:dyDescent="0.2">
      <c r="A551" s="109" t="s">
        <v>1057</v>
      </c>
      <c r="B551" s="105" t="s">
        <v>94</v>
      </c>
      <c r="C551" s="105" t="s">
        <v>1027</v>
      </c>
      <c r="D551" s="105" t="s">
        <v>1029</v>
      </c>
      <c r="E551" s="105" t="s">
        <v>1027</v>
      </c>
      <c r="F551" s="105" t="s">
        <v>1032</v>
      </c>
      <c r="G551" s="105" t="s">
        <v>1030</v>
      </c>
      <c r="H551" s="105" t="s">
        <v>1031</v>
      </c>
      <c r="I551" s="105" t="s">
        <v>21</v>
      </c>
      <c r="J551" s="105" t="s">
        <v>21</v>
      </c>
      <c r="K551" s="105" t="s">
        <v>21</v>
      </c>
    </row>
    <row r="552" spans="1:11" x14ac:dyDescent="0.2">
      <c r="A552" s="109" t="s">
        <v>1056</v>
      </c>
      <c r="B552" s="105" t="s">
        <v>97</v>
      </c>
      <c r="C552" s="105" t="s">
        <v>1027</v>
      </c>
      <c r="D552" s="105" t="s">
        <v>1029</v>
      </c>
      <c r="E552" s="105" t="s">
        <v>1029</v>
      </c>
      <c r="F552" s="105" t="s">
        <v>1032</v>
      </c>
      <c r="G552" s="105" t="s">
        <v>1030</v>
      </c>
      <c r="H552" s="105" t="s">
        <v>1031</v>
      </c>
      <c r="I552" s="105" t="s">
        <v>21</v>
      </c>
      <c r="J552" s="105" t="s">
        <v>21</v>
      </c>
      <c r="K552" s="105" t="s">
        <v>21</v>
      </c>
    </row>
    <row r="553" spans="1:11" x14ac:dyDescent="0.2">
      <c r="A553" s="109" t="s">
        <v>1055</v>
      </c>
      <c r="B553" s="105" t="s">
        <v>100</v>
      </c>
      <c r="C553" s="105" t="s">
        <v>1027</v>
      </c>
      <c r="D553" s="105" t="s">
        <v>1029</v>
      </c>
      <c r="E553" s="105" t="s">
        <v>1027</v>
      </c>
      <c r="F553" s="105" t="s">
        <v>1032</v>
      </c>
      <c r="G553" s="105" t="s">
        <v>1030</v>
      </c>
      <c r="H553" s="105" t="s">
        <v>1031</v>
      </c>
      <c r="I553" s="105" t="s">
        <v>21</v>
      </c>
      <c r="J553" s="105" t="s">
        <v>21</v>
      </c>
      <c r="K553" s="105" t="s">
        <v>21</v>
      </c>
    </row>
    <row r="554" spans="1:11" x14ac:dyDescent="0.2">
      <c r="A554" s="109" t="s">
        <v>1054</v>
      </c>
      <c r="B554" s="105" t="s">
        <v>83</v>
      </c>
      <c r="C554" s="105" t="s">
        <v>1027</v>
      </c>
      <c r="D554" s="105" t="s">
        <v>1029</v>
      </c>
      <c r="E554" s="105" t="s">
        <v>1027</v>
      </c>
      <c r="F554" s="105" t="s">
        <v>1032</v>
      </c>
      <c r="G554" s="105" t="s">
        <v>1037</v>
      </c>
      <c r="H554" s="105" t="s">
        <v>1031</v>
      </c>
      <c r="I554" s="105" t="s">
        <v>21</v>
      </c>
      <c r="J554" s="105" t="s">
        <v>21</v>
      </c>
      <c r="K554" s="105" t="s">
        <v>21</v>
      </c>
    </row>
    <row r="555" spans="1:11" x14ac:dyDescent="0.2">
      <c r="A555" s="109" t="s">
        <v>1053</v>
      </c>
      <c r="B555" s="105" t="s">
        <v>83</v>
      </c>
      <c r="C555" s="105" t="s">
        <v>1027</v>
      </c>
      <c r="D555" s="105" t="s">
        <v>1033</v>
      </c>
      <c r="E555" s="105" t="s">
        <v>1027</v>
      </c>
      <c r="F555" s="105" t="s">
        <v>1027</v>
      </c>
      <c r="G555" s="105" t="s">
        <v>1030</v>
      </c>
      <c r="H555" s="105" t="s">
        <v>1031</v>
      </c>
      <c r="I555" s="105" t="s">
        <v>21</v>
      </c>
      <c r="J555" s="105" t="s">
        <v>21</v>
      </c>
      <c r="K555" s="105" t="s">
        <v>21</v>
      </c>
    </row>
    <row r="556" spans="1:11" x14ac:dyDescent="0.2">
      <c r="A556" s="109" t="s">
        <v>1052</v>
      </c>
      <c r="B556" s="105" t="s">
        <v>27</v>
      </c>
      <c r="C556" s="105" t="s">
        <v>1027</v>
      </c>
      <c r="D556" s="105" t="s">
        <v>1029</v>
      </c>
      <c r="E556" s="105" t="s">
        <v>1027</v>
      </c>
      <c r="F556" s="105" t="s">
        <v>1032</v>
      </c>
      <c r="G556" s="105" t="s">
        <v>1127</v>
      </c>
      <c r="H556" s="105" t="s">
        <v>1031</v>
      </c>
      <c r="I556" s="105" t="s">
        <v>21</v>
      </c>
      <c r="J556" s="105" t="s">
        <v>21</v>
      </c>
      <c r="K556" s="105" t="s">
        <v>21</v>
      </c>
    </row>
    <row r="557" spans="1:11" x14ac:dyDescent="0.2">
      <c r="A557" s="109" t="s">
        <v>1051</v>
      </c>
      <c r="B557" s="105" t="s">
        <v>45</v>
      </c>
      <c r="C557" s="105" t="s">
        <v>1027</v>
      </c>
      <c r="D557" s="105" t="s">
        <v>1029</v>
      </c>
      <c r="E557" s="105" t="s">
        <v>1027</v>
      </c>
      <c r="F557" s="105" t="s">
        <v>1027</v>
      </c>
      <c r="G557" s="105" t="s">
        <v>1030</v>
      </c>
      <c r="H557" s="105" t="s">
        <v>1031</v>
      </c>
      <c r="I557" s="105" t="s">
        <v>21</v>
      </c>
      <c r="J557" s="105" t="s">
        <v>21</v>
      </c>
      <c r="K557" s="105" t="s">
        <v>21</v>
      </c>
    </row>
    <row r="558" spans="1:11" x14ac:dyDescent="0.2">
      <c r="A558" s="109" t="s">
        <v>1050</v>
      </c>
      <c r="B558" s="105" t="s">
        <v>16</v>
      </c>
      <c r="C558" s="105" t="s">
        <v>1027</v>
      </c>
      <c r="D558" s="105" t="s">
        <v>1028</v>
      </c>
      <c r="E558" s="105" t="s">
        <v>1029</v>
      </c>
      <c r="F558" s="105" t="s">
        <v>1027</v>
      </c>
      <c r="G558" s="105" t="s">
        <v>1030</v>
      </c>
      <c r="H558" s="105" t="s">
        <v>1031</v>
      </c>
      <c r="I558" s="105" t="s">
        <v>21</v>
      </c>
      <c r="J558" s="105" t="s">
        <v>21</v>
      </c>
      <c r="K558" s="105" t="s">
        <v>21</v>
      </c>
    </row>
    <row r="559" spans="1:11" x14ac:dyDescent="0.2">
      <c r="A559" s="109" t="s">
        <v>1049</v>
      </c>
      <c r="B559" s="105" t="s">
        <v>74</v>
      </c>
      <c r="C559" s="105" t="s">
        <v>1027</v>
      </c>
      <c r="D559" s="105" t="s">
        <v>1029</v>
      </c>
      <c r="E559" s="105" t="s">
        <v>1029</v>
      </c>
      <c r="F559" s="105" t="s">
        <v>1027</v>
      </c>
      <c r="G559" s="105" t="s">
        <v>1030</v>
      </c>
      <c r="H559" s="105" t="s">
        <v>1031</v>
      </c>
      <c r="I559" s="105" t="s">
        <v>21</v>
      </c>
      <c r="J559" s="105" t="s">
        <v>21</v>
      </c>
      <c r="K559" s="105" t="s">
        <v>21</v>
      </c>
    </row>
    <row r="560" spans="1:11" x14ac:dyDescent="0.2">
      <c r="A560" s="109" t="s">
        <v>1048</v>
      </c>
      <c r="B560" s="105" t="s">
        <v>27</v>
      </c>
      <c r="C560" s="105" t="s">
        <v>1027</v>
      </c>
      <c r="D560" s="105" t="s">
        <v>1033</v>
      </c>
      <c r="E560" s="105" t="s">
        <v>1027</v>
      </c>
      <c r="F560" s="105" t="s">
        <v>1027</v>
      </c>
      <c r="G560" s="105" t="s">
        <v>1030</v>
      </c>
      <c r="H560" s="105" t="s">
        <v>1031</v>
      </c>
      <c r="I560" s="105" t="s">
        <v>21</v>
      </c>
      <c r="J560" s="105" t="s">
        <v>21</v>
      </c>
      <c r="K560" s="105" t="s">
        <v>21</v>
      </c>
    </row>
    <row r="561" spans="1:11" x14ac:dyDescent="0.2">
      <c r="A561" s="109" t="s">
        <v>1047</v>
      </c>
      <c r="B561" s="105" t="s">
        <v>97</v>
      </c>
      <c r="C561" s="105" t="s">
        <v>1027</v>
      </c>
      <c r="D561" s="105" t="s">
        <v>1033</v>
      </c>
      <c r="E561" s="105" t="s">
        <v>1027</v>
      </c>
      <c r="F561" s="105" t="s">
        <v>1027</v>
      </c>
      <c r="G561" s="105" t="s">
        <v>1030</v>
      </c>
      <c r="H561" s="105" t="s">
        <v>1031</v>
      </c>
      <c r="I561" s="105" t="s">
        <v>21</v>
      </c>
      <c r="J561" s="105" t="s">
        <v>21</v>
      </c>
      <c r="K561" s="105" t="s">
        <v>21</v>
      </c>
    </row>
    <row r="562" spans="1:11" x14ac:dyDescent="0.2">
      <c r="A562" s="109" t="s">
        <v>1046</v>
      </c>
      <c r="B562" s="105" t="s">
        <v>27</v>
      </c>
      <c r="C562" s="105" t="s">
        <v>1027</v>
      </c>
      <c r="D562" s="105" t="s">
        <v>1028</v>
      </c>
      <c r="E562" s="105" t="s">
        <v>1029</v>
      </c>
      <c r="F562" s="105" t="s">
        <v>1027</v>
      </c>
      <c r="G562" s="105" t="s">
        <v>1127</v>
      </c>
      <c r="H562" s="105" t="s">
        <v>1031</v>
      </c>
      <c r="I562" s="105" t="s">
        <v>21</v>
      </c>
      <c r="J562" s="105" t="s">
        <v>21</v>
      </c>
      <c r="K562" s="105" t="s">
        <v>21</v>
      </c>
    </row>
    <row r="563" spans="1:11" x14ac:dyDescent="0.2">
      <c r="A563" s="109" t="s">
        <v>1045</v>
      </c>
      <c r="B563" s="105" t="s">
        <v>83</v>
      </c>
      <c r="C563" s="105" t="s">
        <v>1027</v>
      </c>
      <c r="D563" s="105" t="s">
        <v>1028</v>
      </c>
      <c r="E563" s="105" t="s">
        <v>1029</v>
      </c>
      <c r="F563" s="105" t="s">
        <v>1027</v>
      </c>
      <c r="G563" s="105" t="s">
        <v>1030</v>
      </c>
      <c r="H563" s="105" t="s">
        <v>1031</v>
      </c>
      <c r="I563" s="105" t="s">
        <v>21</v>
      </c>
      <c r="J563" s="105" t="s">
        <v>21</v>
      </c>
      <c r="K563" s="105" t="s">
        <v>21</v>
      </c>
    </row>
    <row r="564" spans="1:11" x14ac:dyDescent="0.2">
      <c r="A564" s="109" t="s">
        <v>1043</v>
      </c>
      <c r="B564" s="105" t="s">
        <v>39</v>
      </c>
      <c r="C564" s="105" t="s">
        <v>1027</v>
      </c>
      <c r="D564" s="105" t="s">
        <v>1028</v>
      </c>
      <c r="E564" s="105" t="s">
        <v>1029</v>
      </c>
      <c r="F564" s="105" t="s">
        <v>1027</v>
      </c>
      <c r="G564" s="105" t="s">
        <v>1030</v>
      </c>
      <c r="H564" s="105" t="s">
        <v>1031</v>
      </c>
      <c r="I564" s="105" t="s">
        <v>21</v>
      </c>
      <c r="J564" s="105" t="s">
        <v>21</v>
      </c>
      <c r="K564" s="105" t="s">
        <v>21</v>
      </c>
    </row>
    <row r="565" spans="1:11" x14ac:dyDescent="0.2">
      <c r="A565" s="109" t="s">
        <v>1042</v>
      </c>
      <c r="B565" s="105" t="s">
        <v>34</v>
      </c>
      <c r="C565" s="105" t="s">
        <v>1027</v>
      </c>
      <c r="D565" s="105" t="s">
        <v>1033</v>
      </c>
      <c r="E565" s="105" t="s">
        <v>1029</v>
      </c>
      <c r="F565" s="105" t="s">
        <v>1032</v>
      </c>
      <c r="G565" s="105" t="s">
        <v>1030</v>
      </c>
      <c r="H565" s="105" t="s">
        <v>1031</v>
      </c>
      <c r="I565" s="105" t="s">
        <v>21</v>
      </c>
      <c r="J565" s="105" t="s">
        <v>21</v>
      </c>
      <c r="K565" s="105" t="s">
        <v>21</v>
      </c>
    </row>
    <row r="566" spans="1:11" x14ac:dyDescent="0.2">
      <c r="A566" s="109" t="s">
        <v>1026</v>
      </c>
      <c r="B566" s="105" t="s">
        <v>45</v>
      </c>
      <c r="C566" s="105" t="s">
        <v>1027</v>
      </c>
      <c r="D566" s="105" t="s">
        <v>1028</v>
      </c>
      <c r="E566" s="105" t="s">
        <v>1029</v>
      </c>
      <c r="F566" s="105" t="s">
        <v>1027</v>
      </c>
      <c r="G566" s="105" t="s">
        <v>1030</v>
      </c>
      <c r="H566" s="105" t="s">
        <v>1031</v>
      </c>
      <c r="I566" s="105" t="s">
        <v>21</v>
      </c>
      <c r="J566" s="105" t="s">
        <v>21</v>
      </c>
      <c r="K566" s="105" t="s">
        <v>21</v>
      </c>
    </row>
    <row r="567" spans="1:11" x14ac:dyDescent="0.2">
      <c r="A567" s="109" t="s">
        <v>1025</v>
      </c>
      <c r="B567" s="105" t="s">
        <v>45</v>
      </c>
      <c r="C567" s="105" t="s">
        <v>1027</v>
      </c>
      <c r="D567" s="105" t="s">
        <v>1029</v>
      </c>
      <c r="E567" s="105" t="s">
        <v>1029</v>
      </c>
      <c r="F567" s="105" t="s">
        <v>1032</v>
      </c>
      <c r="G567" s="105" t="s">
        <v>1030</v>
      </c>
      <c r="H567" s="105" t="s">
        <v>1031</v>
      </c>
      <c r="I567" s="105" t="s">
        <v>21</v>
      </c>
      <c r="J567" s="105" t="s">
        <v>21</v>
      </c>
      <c r="K567" s="105" t="s">
        <v>21</v>
      </c>
    </row>
    <row r="568" spans="1:11" x14ac:dyDescent="0.2">
      <c r="A568" s="109" t="s">
        <v>1024</v>
      </c>
      <c r="B568" s="105" t="s">
        <v>34</v>
      </c>
      <c r="C568" s="105" t="s">
        <v>1027</v>
      </c>
      <c r="D568" s="105" t="s">
        <v>1029</v>
      </c>
      <c r="E568" s="105" t="s">
        <v>1027</v>
      </c>
      <c r="F568" s="105" t="s">
        <v>1032</v>
      </c>
      <c r="G568" s="105" t="s">
        <v>1030</v>
      </c>
      <c r="H568" s="105" t="s">
        <v>1031</v>
      </c>
      <c r="I568" s="105" t="s">
        <v>21</v>
      </c>
      <c r="J568" s="105" t="s">
        <v>21</v>
      </c>
      <c r="K568" s="105" t="s">
        <v>21</v>
      </c>
    </row>
    <row r="569" spans="1:11" x14ac:dyDescent="0.2">
      <c r="A569" s="109" t="s">
        <v>1023</v>
      </c>
      <c r="B569" s="105" t="s">
        <v>74</v>
      </c>
      <c r="C569" s="105" t="s">
        <v>1032</v>
      </c>
      <c r="D569" s="105" t="s">
        <v>1029</v>
      </c>
      <c r="E569" s="105" t="s">
        <v>1027</v>
      </c>
      <c r="F569" s="105" t="s">
        <v>1032</v>
      </c>
      <c r="G569" s="105" t="s">
        <v>1030</v>
      </c>
      <c r="H569" s="105" t="s">
        <v>1031</v>
      </c>
      <c r="I569" s="105" t="s">
        <v>21</v>
      </c>
      <c r="J569" s="105" t="s">
        <v>21</v>
      </c>
      <c r="K569" s="105" t="s">
        <v>21</v>
      </c>
    </row>
    <row r="570" spans="1:11" x14ac:dyDescent="0.2">
      <c r="A570" s="109" t="s">
        <v>1022</v>
      </c>
      <c r="B570" s="105" t="s">
        <v>85</v>
      </c>
      <c r="C570" s="105" t="s">
        <v>1032</v>
      </c>
      <c r="D570" s="105" t="s">
        <v>1029</v>
      </c>
      <c r="E570" s="105" t="s">
        <v>1027</v>
      </c>
      <c r="F570" s="105" t="s">
        <v>1032</v>
      </c>
      <c r="G570" s="105" t="s">
        <v>1030</v>
      </c>
      <c r="H570" s="105" t="s">
        <v>1031</v>
      </c>
      <c r="I570" s="105" t="s">
        <v>21</v>
      </c>
      <c r="J570" s="105" t="s">
        <v>21</v>
      </c>
      <c r="K570" s="105" t="s">
        <v>21</v>
      </c>
    </row>
    <row r="571" spans="1:11" x14ac:dyDescent="0.2">
      <c r="A571" s="109" t="s">
        <v>1021</v>
      </c>
      <c r="B571" s="105" t="s">
        <v>83</v>
      </c>
      <c r="C571" s="105" t="s">
        <v>1032</v>
      </c>
      <c r="D571" s="105" t="s">
        <v>1033</v>
      </c>
      <c r="E571" s="105" t="s">
        <v>1027</v>
      </c>
      <c r="F571" s="105" t="s">
        <v>1034</v>
      </c>
      <c r="G571" s="105" t="s">
        <v>1030</v>
      </c>
      <c r="H571" s="105" t="s">
        <v>1031</v>
      </c>
      <c r="I571" s="105" t="s">
        <v>21</v>
      </c>
      <c r="J571" s="105" t="s">
        <v>21</v>
      </c>
      <c r="K571" s="105" t="s">
        <v>21</v>
      </c>
    </row>
    <row r="572" spans="1:11" x14ac:dyDescent="0.2">
      <c r="A572" s="109" t="s">
        <v>1020</v>
      </c>
      <c r="B572" s="105" t="s">
        <v>30</v>
      </c>
      <c r="C572" s="105" t="s">
        <v>1032</v>
      </c>
      <c r="D572" s="105" t="s">
        <v>1028</v>
      </c>
      <c r="E572" s="105" t="s">
        <v>1027</v>
      </c>
      <c r="F572" s="105" t="s">
        <v>1035</v>
      </c>
      <c r="G572" s="105" t="s">
        <v>1030</v>
      </c>
      <c r="H572" s="105" t="s">
        <v>1031</v>
      </c>
      <c r="I572" s="105" t="s">
        <v>21</v>
      </c>
      <c r="J572" s="105" t="s">
        <v>21</v>
      </c>
      <c r="K572" s="105" t="s">
        <v>21</v>
      </c>
    </row>
    <row r="573" spans="1:11" x14ac:dyDescent="0.2">
      <c r="A573" s="109" t="s">
        <v>1019</v>
      </c>
      <c r="B573" s="105" t="s">
        <v>183</v>
      </c>
      <c r="C573" s="105" t="s">
        <v>1032</v>
      </c>
      <c r="D573" s="105" t="s">
        <v>1033</v>
      </c>
      <c r="E573" s="105" t="s">
        <v>1029</v>
      </c>
      <c r="F573" s="105" t="s">
        <v>1035</v>
      </c>
      <c r="G573" s="105" t="s">
        <v>1030</v>
      </c>
      <c r="H573" s="105" t="s">
        <v>1031</v>
      </c>
      <c r="I573" s="105" t="s">
        <v>21</v>
      </c>
      <c r="J573" s="105" t="s">
        <v>21</v>
      </c>
      <c r="K573" s="105" t="s">
        <v>21</v>
      </c>
    </row>
    <row r="574" spans="1:11" x14ac:dyDescent="0.2">
      <c r="A574" s="109" t="s">
        <v>1018</v>
      </c>
      <c r="B574" s="105" t="s">
        <v>172</v>
      </c>
      <c r="C574" s="105" t="s">
        <v>1027</v>
      </c>
      <c r="D574" s="105" t="s">
        <v>1028</v>
      </c>
      <c r="E574" s="105" t="s">
        <v>1029</v>
      </c>
      <c r="F574" s="105" t="s">
        <v>1034</v>
      </c>
      <c r="G574" s="105" t="s">
        <v>1030</v>
      </c>
      <c r="H574" s="105" t="s">
        <v>1031</v>
      </c>
      <c r="I574" s="105" t="s">
        <v>21</v>
      </c>
      <c r="J574" s="105" t="s">
        <v>21</v>
      </c>
      <c r="K574" s="105" t="s">
        <v>21</v>
      </c>
    </row>
    <row r="575" spans="1:11" x14ac:dyDescent="0.2">
      <c r="A575" s="109" t="s">
        <v>1017</v>
      </c>
      <c r="B575" s="105" t="s">
        <v>178</v>
      </c>
      <c r="C575" s="105" t="s">
        <v>1029</v>
      </c>
      <c r="D575" s="105" t="s">
        <v>1028</v>
      </c>
      <c r="E575" s="105" t="s">
        <v>1029</v>
      </c>
      <c r="F575" s="105" t="s">
        <v>1027</v>
      </c>
      <c r="G575" s="105" t="s">
        <v>1030</v>
      </c>
      <c r="H575" s="105" t="s">
        <v>1031</v>
      </c>
      <c r="I575" s="105" t="s">
        <v>21</v>
      </c>
      <c r="J575" s="105" t="s">
        <v>21</v>
      </c>
      <c r="K575" s="105" t="s">
        <v>21</v>
      </c>
    </row>
    <row r="576" spans="1:11" x14ac:dyDescent="0.2">
      <c r="A576" s="109" t="s">
        <v>1016</v>
      </c>
      <c r="B576" s="105" t="s">
        <v>112</v>
      </c>
      <c r="C576" s="105" t="s">
        <v>1029</v>
      </c>
      <c r="D576" s="105" t="s">
        <v>1028</v>
      </c>
      <c r="E576" s="105" t="s">
        <v>1029</v>
      </c>
      <c r="F576" s="105" t="s">
        <v>1027</v>
      </c>
      <c r="G576" s="105" t="s">
        <v>1036</v>
      </c>
      <c r="H576" s="105" t="s">
        <v>1031</v>
      </c>
      <c r="I576" s="105" t="s">
        <v>21</v>
      </c>
      <c r="J576" s="105" t="s">
        <v>21</v>
      </c>
      <c r="K576" s="105" t="s">
        <v>21</v>
      </c>
    </row>
    <row r="577" spans="1:11" x14ac:dyDescent="0.2">
      <c r="A577" s="109" t="s">
        <v>1015</v>
      </c>
      <c r="B577" s="105" t="s">
        <v>27</v>
      </c>
      <c r="C577" s="105" t="s">
        <v>1029</v>
      </c>
      <c r="D577" s="105" t="s">
        <v>1028</v>
      </c>
      <c r="E577" s="105" t="s">
        <v>1033</v>
      </c>
      <c r="F577" s="105" t="s">
        <v>1027</v>
      </c>
      <c r="G577" s="105" t="s">
        <v>1037</v>
      </c>
      <c r="H577" s="105" t="s">
        <v>1031</v>
      </c>
      <c r="I577" s="105" t="s">
        <v>21</v>
      </c>
      <c r="J577" s="105" t="s">
        <v>21</v>
      </c>
      <c r="K577" s="105" t="s">
        <v>21</v>
      </c>
    </row>
    <row r="578" spans="1:11" x14ac:dyDescent="0.2">
      <c r="A578" s="109" t="s">
        <v>1014</v>
      </c>
      <c r="B578" s="105" t="s">
        <v>27</v>
      </c>
      <c r="C578" s="105" t="s">
        <v>947</v>
      </c>
      <c r="D578" s="105" t="s">
        <v>976</v>
      </c>
      <c r="E578" s="105" t="s">
        <v>946</v>
      </c>
      <c r="F578" s="105" t="s">
        <v>977</v>
      </c>
      <c r="G578" s="105" t="s">
        <v>981</v>
      </c>
      <c r="H578" s="105" t="s">
        <v>945</v>
      </c>
      <c r="I578" s="105" t="s">
        <v>21</v>
      </c>
      <c r="J578" s="105" t="s">
        <v>21</v>
      </c>
      <c r="K578" s="105" t="s">
        <v>21</v>
      </c>
    </row>
    <row r="579" spans="1:11" x14ac:dyDescent="0.2">
      <c r="A579" s="109" t="s">
        <v>1013</v>
      </c>
      <c r="B579" s="105" t="s">
        <v>30</v>
      </c>
      <c r="C579" s="105" t="s">
        <v>947</v>
      </c>
      <c r="D579" s="105" t="s">
        <v>976</v>
      </c>
      <c r="E579" s="105" t="s">
        <v>947</v>
      </c>
      <c r="F579" s="105" t="s">
        <v>977</v>
      </c>
      <c r="G579" s="105" t="s">
        <v>981</v>
      </c>
      <c r="H579" s="105" t="s">
        <v>945</v>
      </c>
      <c r="I579" s="105" t="s">
        <v>21</v>
      </c>
      <c r="J579" s="105" t="s">
        <v>21</v>
      </c>
      <c r="K579" s="105" t="s">
        <v>21</v>
      </c>
    </row>
    <row r="580" spans="1:11" x14ac:dyDescent="0.2">
      <c r="A580" s="109" t="s">
        <v>1012</v>
      </c>
      <c r="B580" s="105" t="s">
        <v>81</v>
      </c>
      <c r="C580" s="105" t="s">
        <v>947</v>
      </c>
      <c r="D580" s="105" t="s">
        <v>976</v>
      </c>
      <c r="E580" s="105" t="s">
        <v>946</v>
      </c>
      <c r="F580" s="105" t="s">
        <v>977</v>
      </c>
      <c r="G580" s="105" t="s">
        <v>944</v>
      </c>
      <c r="H580" s="105" t="s">
        <v>945</v>
      </c>
      <c r="I580" s="105" t="s">
        <v>21</v>
      </c>
      <c r="J580" s="105" t="s">
        <v>21</v>
      </c>
      <c r="K580" s="105" t="s">
        <v>21</v>
      </c>
    </row>
    <row r="581" spans="1:11" x14ac:dyDescent="0.2">
      <c r="A581" s="109" t="s">
        <v>1011</v>
      </c>
      <c r="B581" s="105" t="s">
        <v>751</v>
      </c>
      <c r="C581" s="105" t="s">
        <v>947</v>
      </c>
      <c r="D581" s="105" t="s">
        <v>976</v>
      </c>
      <c r="E581" s="105" t="s">
        <v>946</v>
      </c>
      <c r="F581" s="105" t="s">
        <v>947</v>
      </c>
      <c r="G581" s="105" t="s">
        <v>981</v>
      </c>
      <c r="H581" s="105" t="s">
        <v>945</v>
      </c>
      <c r="I581" s="105" t="s">
        <v>21</v>
      </c>
      <c r="J581" s="105" t="s">
        <v>21</v>
      </c>
      <c r="K581" s="105" t="s">
        <v>21</v>
      </c>
    </row>
    <row r="582" spans="1:11" x14ac:dyDescent="0.2">
      <c r="A582" s="109" t="s">
        <v>1010</v>
      </c>
      <c r="B582" s="105" t="s">
        <v>68</v>
      </c>
      <c r="C582" s="105" t="s">
        <v>947</v>
      </c>
      <c r="D582" s="105" t="s">
        <v>918</v>
      </c>
      <c r="E582" s="105" t="s">
        <v>946</v>
      </c>
      <c r="F582" s="105" t="s">
        <v>947</v>
      </c>
      <c r="G582" s="105" t="s">
        <v>981</v>
      </c>
      <c r="H582" s="105" t="s">
        <v>945</v>
      </c>
      <c r="I582" s="105" t="s">
        <v>21</v>
      </c>
      <c r="J582" s="105" t="s">
        <v>21</v>
      </c>
      <c r="K582" s="105" t="s">
        <v>21</v>
      </c>
    </row>
    <row r="583" spans="1:11" x14ac:dyDescent="0.2">
      <c r="A583" s="109" t="s">
        <v>1009</v>
      </c>
      <c r="B583" s="105" t="s">
        <v>753</v>
      </c>
      <c r="C583" s="105" t="s">
        <v>947</v>
      </c>
      <c r="D583" s="105" t="s">
        <v>976</v>
      </c>
      <c r="E583" s="105" t="s">
        <v>946</v>
      </c>
      <c r="F583" s="105" t="s">
        <v>947</v>
      </c>
      <c r="G583" s="105" t="s">
        <v>981</v>
      </c>
      <c r="H583" s="105" t="s">
        <v>945</v>
      </c>
      <c r="I583" s="105" t="s">
        <v>21</v>
      </c>
      <c r="J583" s="105" t="s">
        <v>21</v>
      </c>
      <c r="K583" s="105" t="s">
        <v>21</v>
      </c>
    </row>
    <row r="584" spans="1:11" x14ac:dyDescent="0.2">
      <c r="A584" s="109" t="s">
        <v>1008</v>
      </c>
      <c r="B584" s="105" t="s">
        <v>751</v>
      </c>
      <c r="C584" s="105" t="s">
        <v>947</v>
      </c>
      <c r="D584" s="105" t="s">
        <v>976</v>
      </c>
      <c r="E584" s="105" t="s">
        <v>946</v>
      </c>
      <c r="F584" s="105" t="s">
        <v>947</v>
      </c>
      <c r="G584" s="105" t="s">
        <v>981</v>
      </c>
      <c r="H584" s="105" t="s">
        <v>945</v>
      </c>
      <c r="I584" s="105" t="s">
        <v>21</v>
      </c>
      <c r="J584" s="105" t="s">
        <v>21</v>
      </c>
      <c r="K584" s="105" t="s">
        <v>21</v>
      </c>
    </row>
    <row r="585" spans="1:11" x14ac:dyDescent="0.2">
      <c r="A585" s="109" t="s">
        <v>1007</v>
      </c>
      <c r="B585" s="105" t="s">
        <v>646</v>
      </c>
      <c r="C585" s="105" t="s">
        <v>947</v>
      </c>
      <c r="D585" s="105" t="s">
        <v>918</v>
      </c>
      <c r="E585" s="105" t="s">
        <v>946</v>
      </c>
      <c r="F585" s="105" t="s">
        <v>947</v>
      </c>
      <c r="G585" s="105" t="s">
        <v>981</v>
      </c>
      <c r="H585" s="105" t="s">
        <v>945</v>
      </c>
      <c r="I585" s="105" t="s">
        <v>21</v>
      </c>
      <c r="J585" s="105" t="s">
        <v>21</v>
      </c>
      <c r="K585" s="105" t="s">
        <v>21</v>
      </c>
    </row>
    <row r="586" spans="1:11" x14ac:dyDescent="0.2">
      <c r="A586" s="109" t="s">
        <v>1006</v>
      </c>
      <c r="B586" s="105" t="s">
        <v>753</v>
      </c>
      <c r="C586" s="105" t="s">
        <v>947</v>
      </c>
      <c r="D586" s="105" t="s">
        <v>976</v>
      </c>
      <c r="E586" s="105" t="s">
        <v>946</v>
      </c>
      <c r="F586" s="105" t="s">
        <v>947</v>
      </c>
      <c r="G586" s="105" t="s">
        <v>944</v>
      </c>
      <c r="H586" s="105" t="s">
        <v>945</v>
      </c>
      <c r="I586" s="105" t="s">
        <v>21</v>
      </c>
      <c r="J586" s="105" t="s">
        <v>21</v>
      </c>
      <c r="K586" s="105" t="s">
        <v>21</v>
      </c>
    </row>
    <row r="587" spans="1:11" x14ac:dyDescent="0.2">
      <c r="A587" s="109" t="s">
        <v>1005</v>
      </c>
      <c r="B587" s="105" t="s">
        <v>16</v>
      </c>
      <c r="C587" s="105" t="s">
        <v>947</v>
      </c>
      <c r="D587" s="105" t="s">
        <v>976</v>
      </c>
      <c r="E587" s="105" t="s">
        <v>946</v>
      </c>
      <c r="F587" s="105" t="s">
        <v>947</v>
      </c>
      <c r="G587" s="105" t="s">
        <v>1038</v>
      </c>
      <c r="H587" s="105" t="s">
        <v>945</v>
      </c>
      <c r="I587" s="105" t="s">
        <v>21</v>
      </c>
      <c r="J587" s="105" t="s">
        <v>21</v>
      </c>
      <c r="K587" s="105" t="s">
        <v>21</v>
      </c>
    </row>
    <row r="588" spans="1:11" x14ac:dyDescent="0.2">
      <c r="A588" s="109" t="s">
        <v>1004</v>
      </c>
      <c r="B588" s="105" t="s">
        <v>34</v>
      </c>
      <c r="C588" s="105" t="s">
        <v>947</v>
      </c>
      <c r="D588" s="105" t="s">
        <v>918</v>
      </c>
      <c r="E588" s="105" t="s">
        <v>946</v>
      </c>
      <c r="F588" s="105" t="s">
        <v>977</v>
      </c>
      <c r="G588" s="105" t="s">
        <v>1039</v>
      </c>
      <c r="H588" s="105" t="s">
        <v>945</v>
      </c>
      <c r="I588" s="105" t="s">
        <v>21</v>
      </c>
      <c r="J588" s="105" t="s">
        <v>21</v>
      </c>
      <c r="K588" s="105" t="s">
        <v>21</v>
      </c>
    </row>
    <row r="589" spans="1:11" x14ac:dyDescent="0.2">
      <c r="A589" s="109" t="s">
        <v>1003</v>
      </c>
      <c r="B589" s="105" t="s">
        <v>762</v>
      </c>
      <c r="C589" s="105" t="s">
        <v>947</v>
      </c>
      <c r="D589" s="105" t="s">
        <v>976</v>
      </c>
      <c r="E589" s="105" t="s">
        <v>946</v>
      </c>
      <c r="F589" s="105" t="s">
        <v>947</v>
      </c>
      <c r="G589" s="105" t="s">
        <v>1038</v>
      </c>
      <c r="H589" s="105" t="s">
        <v>945</v>
      </c>
      <c r="I589" s="105" t="s">
        <v>21</v>
      </c>
      <c r="J589" s="105" t="s">
        <v>21</v>
      </c>
      <c r="K589" s="105" t="s">
        <v>21</v>
      </c>
    </row>
    <row r="590" spans="1:11" x14ac:dyDescent="0.2">
      <c r="A590" s="109" t="s">
        <v>1001</v>
      </c>
      <c r="B590" s="105" t="s">
        <v>646</v>
      </c>
      <c r="C590" s="105" t="s">
        <v>947</v>
      </c>
      <c r="D590" s="105" t="s">
        <v>918</v>
      </c>
      <c r="E590" s="105" t="s">
        <v>946</v>
      </c>
      <c r="F590" s="105" t="s">
        <v>977</v>
      </c>
      <c r="G590" s="105" t="s">
        <v>944</v>
      </c>
      <c r="H590" s="105" t="s">
        <v>945</v>
      </c>
      <c r="I590" s="105" t="s">
        <v>21</v>
      </c>
      <c r="J590" s="105" t="s">
        <v>21</v>
      </c>
      <c r="K590" s="105" t="s">
        <v>21</v>
      </c>
    </row>
    <row r="591" spans="1:11" x14ac:dyDescent="0.2">
      <c r="A591" s="109" t="s">
        <v>1000</v>
      </c>
      <c r="B591" s="105" t="s">
        <v>751</v>
      </c>
      <c r="C591" s="105" t="s">
        <v>947</v>
      </c>
      <c r="D591" s="105" t="s">
        <v>918</v>
      </c>
      <c r="E591" s="105" t="s">
        <v>946</v>
      </c>
      <c r="F591" s="105" t="s">
        <v>947</v>
      </c>
      <c r="G591" s="105" t="s">
        <v>944</v>
      </c>
      <c r="H591" s="105" t="s">
        <v>945</v>
      </c>
      <c r="I591" s="105" t="s">
        <v>21</v>
      </c>
      <c r="J591" s="105" t="s">
        <v>21</v>
      </c>
      <c r="K591" s="105" t="s">
        <v>21</v>
      </c>
    </row>
    <row r="592" spans="1:11" x14ac:dyDescent="0.2">
      <c r="A592" s="109" t="s">
        <v>999</v>
      </c>
      <c r="B592" s="105" t="s">
        <v>646</v>
      </c>
      <c r="C592" s="105" t="s">
        <v>947</v>
      </c>
      <c r="D592" s="105" t="s">
        <v>976</v>
      </c>
      <c r="E592" s="105" t="s">
        <v>946</v>
      </c>
      <c r="F592" s="105" t="s">
        <v>977</v>
      </c>
      <c r="G592" s="105" t="s">
        <v>1039</v>
      </c>
      <c r="H592" s="105" t="s">
        <v>945</v>
      </c>
      <c r="I592" s="105" t="s">
        <v>21</v>
      </c>
      <c r="J592" s="105" t="s">
        <v>21</v>
      </c>
      <c r="K592" s="105" t="s">
        <v>21</v>
      </c>
    </row>
    <row r="593" spans="1:11" x14ac:dyDescent="0.2">
      <c r="A593" s="109" t="s">
        <v>998</v>
      </c>
      <c r="B593" s="105" t="s">
        <v>762</v>
      </c>
      <c r="C593" s="105" t="s">
        <v>947</v>
      </c>
      <c r="D593" s="105" t="s">
        <v>976</v>
      </c>
      <c r="E593" s="105" t="s">
        <v>947</v>
      </c>
      <c r="F593" s="105" t="s">
        <v>978</v>
      </c>
      <c r="G593" s="105" t="s">
        <v>944</v>
      </c>
      <c r="H593" s="105" t="s">
        <v>945</v>
      </c>
      <c r="I593" s="105" t="s">
        <v>21</v>
      </c>
      <c r="J593" s="105" t="s">
        <v>21</v>
      </c>
      <c r="K593" s="105" t="s">
        <v>21</v>
      </c>
    </row>
    <row r="594" spans="1:11" x14ac:dyDescent="0.2">
      <c r="A594" s="109" t="s">
        <v>997</v>
      </c>
      <c r="B594" s="105" t="s">
        <v>27</v>
      </c>
      <c r="C594" s="105" t="s">
        <v>947</v>
      </c>
      <c r="D594" s="105" t="s">
        <v>976</v>
      </c>
      <c r="E594" s="105" t="s">
        <v>947</v>
      </c>
      <c r="F594" s="105" t="s">
        <v>978</v>
      </c>
      <c r="G594" s="105" t="s">
        <v>1040</v>
      </c>
      <c r="H594" s="105" t="s">
        <v>945</v>
      </c>
      <c r="I594" s="105" t="s">
        <v>21</v>
      </c>
      <c r="J594" s="105" t="s">
        <v>21</v>
      </c>
      <c r="K594" s="105" t="s">
        <v>21</v>
      </c>
    </row>
    <row r="595" spans="1:11" x14ac:dyDescent="0.2">
      <c r="A595" s="109" t="s">
        <v>996</v>
      </c>
      <c r="B595" s="105" t="s">
        <v>83</v>
      </c>
      <c r="C595" s="105" t="s">
        <v>947</v>
      </c>
      <c r="D595" s="105" t="s">
        <v>976</v>
      </c>
      <c r="E595" s="105" t="s">
        <v>946</v>
      </c>
      <c r="F595" s="105" t="s">
        <v>978</v>
      </c>
      <c r="G595" s="105" t="s">
        <v>944</v>
      </c>
      <c r="H595" s="105" t="s">
        <v>945</v>
      </c>
      <c r="I595" s="105" t="s">
        <v>21</v>
      </c>
      <c r="J595" s="105" t="s">
        <v>21</v>
      </c>
      <c r="K595" s="105" t="s">
        <v>21</v>
      </c>
    </row>
    <row r="596" spans="1:11" x14ac:dyDescent="0.2">
      <c r="A596" s="109" t="s">
        <v>995</v>
      </c>
      <c r="B596" s="105" t="s">
        <v>27</v>
      </c>
      <c r="C596" s="105" t="s">
        <v>947</v>
      </c>
      <c r="D596" s="105" t="s">
        <v>976</v>
      </c>
      <c r="E596" s="105" t="s">
        <v>946</v>
      </c>
      <c r="F596" s="105" t="s">
        <v>978</v>
      </c>
      <c r="G596" s="105" t="s">
        <v>944</v>
      </c>
      <c r="H596" s="105" t="s">
        <v>945</v>
      </c>
      <c r="I596" s="105" t="s">
        <v>21</v>
      </c>
      <c r="J596" s="105" t="s">
        <v>21</v>
      </c>
      <c r="K596" s="105" t="s">
        <v>21</v>
      </c>
    </row>
    <row r="597" spans="1:11" x14ac:dyDescent="0.2">
      <c r="A597" s="109" t="s">
        <v>994</v>
      </c>
      <c r="B597" s="105" t="s">
        <v>23</v>
      </c>
      <c r="C597" s="105" t="s">
        <v>947</v>
      </c>
      <c r="D597" s="105" t="s">
        <v>918</v>
      </c>
      <c r="E597" s="105" t="s">
        <v>946</v>
      </c>
      <c r="F597" s="105" t="s">
        <v>978</v>
      </c>
      <c r="G597" s="105" t="s">
        <v>981</v>
      </c>
      <c r="H597" s="105" t="s">
        <v>945</v>
      </c>
      <c r="I597" s="105" t="s">
        <v>21</v>
      </c>
      <c r="J597" s="105" t="s">
        <v>21</v>
      </c>
      <c r="K597" s="105" t="s">
        <v>21</v>
      </c>
    </row>
    <row r="598" spans="1:11" x14ac:dyDescent="0.2">
      <c r="A598" s="109" t="s">
        <v>993</v>
      </c>
      <c r="B598" s="105" t="s">
        <v>34</v>
      </c>
      <c r="C598" s="105" t="s">
        <v>947</v>
      </c>
      <c r="D598" s="105" t="s">
        <v>976</v>
      </c>
      <c r="E598" s="105" t="s">
        <v>946</v>
      </c>
      <c r="F598" s="105" t="s">
        <v>978</v>
      </c>
      <c r="G598" s="105" t="s">
        <v>944</v>
      </c>
      <c r="H598" s="105" t="s">
        <v>945</v>
      </c>
      <c r="I598" s="105" t="s">
        <v>21</v>
      </c>
      <c r="J598" s="105" t="s">
        <v>21</v>
      </c>
      <c r="K598" s="105" t="s">
        <v>21</v>
      </c>
    </row>
    <row r="599" spans="1:11" x14ac:dyDescent="0.2">
      <c r="A599" s="109" t="s">
        <v>992</v>
      </c>
      <c r="B599" s="105" t="s">
        <v>45</v>
      </c>
      <c r="C599" s="105" t="s">
        <v>947</v>
      </c>
      <c r="D599" s="105" t="s">
        <v>976</v>
      </c>
      <c r="E599" s="105" t="s">
        <v>946</v>
      </c>
      <c r="F599" s="105" t="s">
        <v>978</v>
      </c>
      <c r="G599" s="105" t="s">
        <v>944</v>
      </c>
      <c r="H599" s="105" t="s">
        <v>945</v>
      </c>
      <c r="I599" s="105" t="s">
        <v>21</v>
      </c>
      <c r="J599" s="105" t="s">
        <v>21</v>
      </c>
      <c r="K599" s="105" t="s">
        <v>21</v>
      </c>
    </row>
    <row r="600" spans="1:11" x14ac:dyDescent="0.2">
      <c r="A600" s="109" t="s">
        <v>991</v>
      </c>
      <c r="B600" s="105" t="s">
        <v>39</v>
      </c>
      <c r="C600" s="105" t="s">
        <v>947</v>
      </c>
      <c r="D600" s="105" t="s">
        <v>976</v>
      </c>
      <c r="E600" s="105" t="s">
        <v>946</v>
      </c>
      <c r="F600" s="105" t="s">
        <v>978</v>
      </c>
      <c r="G600" s="105" t="s">
        <v>944</v>
      </c>
      <c r="H600" s="105" t="s">
        <v>945</v>
      </c>
      <c r="I600" s="105" t="s">
        <v>21</v>
      </c>
      <c r="J600" s="105" t="s">
        <v>21</v>
      </c>
      <c r="K600" s="105" t="s">
        <v>21</v>
      </c>
    </row>
    <row r="601" spans="1:11" x14ac:dyDescent="0.2">
      <c r="A601" s="109" t="s">
        <v>990</v>
      </c>
      <c r="B601" s="105" t="s">
        <v>762</v>
      </c>
      <c r="C601" s="105" t="s">
        <v>947</v>
      </c>
      <c r="D601" s="105" t="s">
        <v>976</v>
      </c>
      <c r="E601" s="105" t="s">
        <v>946</v>
      </c>
      <c r="F601" s="105" t="s">
        <v>978</v>
      </c>
      <c r="G601" s="105" t="s">
        <v>944</v>
      </c>
      <c r="H601" s="105" t="s">
        <v>945</v>
      </c>
      <c r="I601" s="105" t="s">
        <v>21</v>
      </c>
      <c r="J601" s="105" t="s">
        <v>21</v>
      </c>
      <c r="K601" s="105" t="s">
        <v>21</v>
      </c>
    </row>
    <row r="602" spans="1:11" x14ac:dyDescent="0.2">
      <c r="A602" s="109" t="s">
        <v>989</v>
      </c>
      <c r="B602" s="105" t="s">
        <v>762</v>
      </c>
      <c r="C602" s="105" t="s">
        <v>947</v>
      </c>
      <c r="D602" s="105" t="s">
        <v>976</v>
      </c>
      <c r="E602" s="105" t="s">
        <v>946</v>
      </c>
      <c r="F602" s="105" t="s">
        <v>978</v>
      </c>
      <c r="G602" s="105" t="s">
        <v>944</v>
      </c>
      <c r="H602" s="105" t="s">
        <v>945</v>
      </c>
      <c r="I602" s="105" t="s">
        <v>21</v>
      </c>
      <c r="J602" s="105" t="s">
        <v>21</v>
      </c>
      <c r="K602" s="105" t="s">
        <v>21</v>
      </c>
    </row>
    <row r="603" spans="1:11" x14ac:dyDescent="0.2">
      <c r="A603" s="109" t="s">
        <v>988</v>
      </c>
      <c r="B603" s="105" t="s">
        <v>34</v>
      </c>
      <c r="C603" s="105" t="s">
        <v>947</v>
      </c>
      <c r="D603" s="105" t="s">
        <v>976</v>
      </c>
      <c r="E603" s="105" t="s">
        <v>946</v>
      </c>
      <c r="F603" s="105" t="s">
        <v>978</v>
      </c>
      <c r="G603" s="105" t="s">
        <v>944</v>
      </c>
      <c r="H603" s="105" t="s">
        <v>945</v>
      </c>
      <c r="I603" s="105" t="s">
        <v>21</v>
      </c>
      <c r="J603" s="105" t="s">
        <v>21</v>
      </c>
      <c r="K603" s="105" t="s">
        <v>21</v>
      </c>
    </row>
    <row r="604" spans="1:11" x14ac:dyDescent="0.2">
      <c r="A604" s="109" t="s">
        <v>987</v>
      </c>
      <c r="B604" s="105" t="s">
        <v>23</v>
      </c>
      <c r="C604" s="105" t="s">
        <v>947</v>
      </c>
      <c r="D604" s="105" t="s">
        <v>976</v>
      </c>
      <c r="E604" s="105" t="s">
        <v>946</v>
      </c>
      <c r="F604" s="105" t="s">
        <v>978</v>
      </c>
      <c r="G604" s="105" t="s">
        <v>944</v>
      </c>
      <c r="H604" s="105" t="s">
        <v>945</v>
      </c>
      <c r="I604" s="105" t="s">
        <v>21</v>
      </c>
      <c r="J604" s="105" t="s">
        <v>21</v>
      </c>
      <c r="K604" s="105" t="s">
        <v>21</v>
      </c>
    </row>
    <row r="605" spans="1:11" x14ac:dyDescent="0.2">
      <c r="A605" s="109" t="s">
        <v>986</v>
      </c>
      <c r="B605" s="105" t="s">
        <v>34</v>
      </c>
      <c r="C605" s="105" t="s">
        <v>947</v>
      </c>
      <c r="D605" s="105" t="s">
        <v>976</v>
      </c>
      <c r="E605" s="105" t="s">
        <v>946</v>
      </c>
      <c r="F605" s="105" t="s">
        <v>977</v>
      </c>
      <c r="G605" s="105" t="s">
        <v>944</v>
      </c>
      <c r="H605" s="105" t="s">
        <v>945</v>
      </c>
      <c r="I605" s="105" t="s">
        <v>21</v>
      </c>
      <c r="J605" s="105" t="s">
        <v>21</v>
      </c>
      <c r="K605" s="105" t="s">
        <v>21</v>
      </c>
    </row>
    <row r="606" spans="1:11" x14ac:dyDescent="0.2">
      <c r="A606" s="109" t="s">
        <v>985</v>
      </c>
      <c r="B606" s="105" t="s">
        <v>74</v>
      </c>
      <c r="C606" s="105" t="s">
        <v>947</v>
      </c>
      <c r="D606" s="105" t="s">
        <v>976</v>
      </c>
      <c r="E606" s="105" t="s">
        <v>946</v>
      </c>
      <c r="F606" s="105" t="s">
        <v>977</v>
      </c>
      <c r="G606" s="105" t="s">
        <v>944</v>
      </c>
      <c r="H606" s="105" t="s">
        <v>945</v>
      </c>
      <c r="I606" s="105" t="s">
        <v>21</v>
      </c>
      <c r="J606" s="105" t="s">
        <v>21</v>
      </c>
      <c r="K606" s="105" t="s">
        <v>21</v>
      </c>
    </row>
    <row r="607" spans="1:11" x14ac:dyDescent="0.2">
      <c r="A607" s="109" t="s">
        <v>984</v>
      </c>
      <c r="B607" s="105" t="s">
        <v>85</v>
      </c>
      <c r="C607" s="105" t="s">
        <v>947</v>
      </c>
      <c r="D607" s="105" t="s">
        <v>976</v>
      </c>
      <c r="E607" s="105" t="s">
        <v>946</v>
      </c>
      <c r="F607" s="105" t="s">
        <v>977</v>
      </c>
      <c r="G607" s="105" t="s">
        <v>944</v>
      </c>
      <c r="H607" s="105" t="s">
        <v>945</v>
      </c>
      <c r="I607" s="105" t="s">
        <v>21</v>
      </c>
      <c r="J607" s="105" t="s">
        <v>21</v>
      </c>
      <c r="K607" s="105" t="s">
        <v>21</v>
      </c>
    </row>
    <row r="608" spans="1:11" x14ac:dyDescent="0.2">
      <c r="A608" s="109" t="s">
        <v>983</v>
      </c>
      <c r="B608" s="105" t="s">
        <v>30</v>
      </c>
      <c r="C608" s="105" t="s">
        <v>947</v>
      </c>
      <c r="D608" s="105" t="s">
        <v>976</v>
      </c>
      <c r="E608" s="105" t="s">
        <v>946</v>
      </c>
      <c r="F608" s="105" t="s">
        <v>947</v>
      </c>
      <c r="G608" s="105" t="s">
        <v>944</v>
      </c>
      <c r="H608" s="105" t="s">
        <v>945</v>
      </c>
      <c r="I608" s="105" t="s">
        <v>21</v>
      </c>
      <c r="J608" s="105" t="s">
        <v>21</v>
      </c>
      <c r="K608" s="105" t="s">
        <v>21</v>
      </c>
    </row>
    <row r="609" spans="1:11" x14ac:dyDescent="0.2">
      <c r="A609" s="109" t="s">
        <v>982</v>
      </c>
      <c r="B609" s="105" t="s">
        <v>85</v>
      </c>
      <c r="C609" s="105" t="s">
        <v>946</v>
      </c>
      <c r="D609" s="105" t="s">
        <v>976</v>
      </c>
      <c r="E609" s="105" t="s">
        <v>943</v>
      </c>
      <c r="F609" s="105" t="s">
        <v>947</v>
      </c>
      <c r="G609" s="105" t="s">
        <v>1038</v>
      </c>
      <c r="H609" s="105" t="s">
        <v>945</v>
      </c>
      <c r="I609" s="105" t="s">
        <v>21</v>
      </c>
      <c r="J609" s="105" t="s">
        <v>21</v>
      </c>
      <c r="K609" s="105" t="s">
        <v>21</v>
      </c>
    </row>
    <row r="610" spans="1:11" x14ac:dyDescent="0.2">
      <c r="A610" s="109" t="s">
        <v>975</v>
      </c>
      <c r="B610" s="105" t="s">
        <v>97</v>
      </c>
      <c r="C610" s="105" t="s">
        <v>947</v>
      </c>
      <c r="D610" s="105" t="s">
        <v>976</v>
      </c>
      <c r="E610" s="105" t="s">
        <v>946</v>
      </c>
      <c r="F610" s="105" t="s">
        <v>977</v>
      </c>
      <c r="G610" s="105" t="s">
        <v>944</v>
      </c>
      <c r="H610" s="105" t="s">
        <v>945</v>
      </c>
      <c r="I610" s="105" t="s">
        <v>21</v>
      </c>
      <c r="J610" s="105" t="s">
        <v>21</v>
      </c>
      <c r="K610" s="105" t="s">
        <v>21</v>
      </c>
    </row>
    <row r="611" spans="1:11" x14ac:dyDescent="0.2">
      <c r="A611" s="109" t="s">
        <v>974</v>
      </c>
      <c r="B611" s="105" t="s">
        <v>97</v>
      </c>
      <c r="C611" s="105" t="s">
        <v>947</v>
      </c>
      <c r="D611" s="105" t="s">
        <v>976</v>
      </c>
      <c r="E611" s="105" t="s">
        <v>946</v>
      </c>
      <c r="F611" s="105" t="s">
        <v>978</v>
      </c>
      <c r="G611" s="105" t="s">
        <v>944</v>
      </c>
      <c r="H611" s="105" t="s">
        <v>945</v>
      </c>
      <c r="I611" s="105" t="s">
        <v>21</v>
      </c>
      <c r="J611" s="105" t="s">
        <v>21</v>
      </c>
      <c r="K611" s="105" t="s">
        <v>21</v>
      </c>
    </row>
    <row r="612" spans="1:11" x14ac:dyDescent="0.2">
      <c r="A612" s="109" t="s">
        <v>973</v>
      </c>
      <c r="B612" s="105" t="s">
        <v>94</v>
      </c>
      <c r="C612" s="105" t="s">
        <v>947</v>
      </c>
      <c r="D612" s="105" t="s">
        <v>976</v>
      </c>
      <c r="E612" s="105" t="s">
        <v>946</v>
      </c>
      <c r="F612" s="105" t="s">
        <v>978</v>
      </c>
      <c r="G612" s="105" t="s">
        <v>979</v>
      </c>
      <c r="H612" s="105" t="s">
        <v>945</v>
      </c>
      <c r="I612" s="105" t="s">
        <v>21</v>
      </c>
      <c r="J612" s="105" t="s">
        <v>21</v>
      </c>
      <c r="K612" s="105" t="s">
        <v>21</v>
      </c>
    </row>
    <row r="613" spans="1:11" x14ac:dyDescent="0.2">
      <c r="A613" s="109" t="s">
        <v>972</v>
      </c>
      <c r="B613" s="105" t="s">
        <v>183</v>
      </c>
      <c r="C613" s="105" t="s">
        <v>947</v>
      </c>
      <c r="D613" s="105" t="s">
        <v>976</v>
      </c>
      <c r="E613" s="105" t="s">
        <v>946</v>
      </c>
      <c r="F613" s="105" t="s">
        <v>978</v>
      </c>
      <c r="G613" s="105" t="s">
        <v>979</v>
      </c>
      <c r="H613" s="105" t="s">
        <v>945</v>
      </c>
      <c r="I613" s="105" t="s">
        <v>21</v>
      </c>
      <c r="J613" s="105" t="s">
        <v>21</v>
      </c>
      <c r="K613" s="105" t="s">
        <v>21</v>
      </c>
    </row>
    <row r="614" spans="1:11" x14ac:dyDescent="0.2">
      <c r="A614" s="109" t="s">
        <v>971</v>
      </c>
      <c r="B614" s="105" t="s">
        <v>185</v>
      </c>
      <c r="C614" s="105" t="s">
        <v>947</v>
      </c>
      <c r="D614" s="105" t="s">
        <v>976</v>
      </c>
      <c r="E614" s="105" t="s">
        <v>946</v>
      </c>
      <c r="F614" s="105" t="s">
        <v>977</v>
      </c>
      <c r="G614" s="105" t="s">
        <v>979</v>
      </c>
      <c r="H614" s="105" t="s">
        <v>945</v>
      </c>
      <c r="I614" s="105" t="s">
        <v>21</v>
      </c>
      <c r="J614" s="105" t="s">
        <v>21</v>
      </c>
      <c r="K614" s="105" t="s">
        <v>21</v>
      </c>
    </row>
    <row r="615" spans="1:11" x14ac:dyDescent="0.2">
      <c r="A615" s="109" t="s">
        <v>970</v>
      </c>
      <c r="B615" s="105" t="s">
        <v>100</v>
      </c>
      <c r="C615" s="105" t="s">
        <v>947</v>
      </c>
      <c r="D615" s="105" t="s">
        <v>976</v>
      </c>
      <c r="E615" s="105" t="s">
        <v>946</v>
      </c>
      <c r="F615" s="105" t="s">
        <v>977</v>
      </c>
      <c r="G615" s="105" t="s">
        <v>980</v>
      </c>
      <c r="H615" s="105" t="s">
        <v>945</v>
      </c>
      <c r="I615" s="105" t="s">
        <v>21</v>
      </c>
      <c r="J615" s="105" t="s">
        <v>21</v>
      </c>
      <c r="K615" s="105" t="s">
        <v>21</v>
      </c>
    </row>
    <row r="616" spans="1:11" x14ac:dyDescent="0.2">
      <c r="A616" s="109" t="s">
        <v>969</v>
      </c>
      <c r="B616" s="105" t="s">
        <v>81</v>
      </c>
      <c r="C616" s="105" t="s">
        <v>946</v>
      </c>
      <c r="D616" s="105" t="s">
        <v>976</v>
      </c>
      <c r="E616" s="105" t="s">
        <v>946</v>
      </c>
      <c r="F616" s="105" t="s">
        <v>977</v>
      </c>
      <c r="G616" s="105" t="s">
        <v>944</v>
      </c>
      <c r="H616" s="105" t="s">
        <v>945</v>
      </c>
      <c r="I616" s="105" t="s">
        <v>21</v>
      </c>
      <c r="J616" s="105" t="s">
        <v>21</v>
      </c>
      <c r="K616" s="105" t="s">
        <v>21</v>
      </c>
    </row>
    <row r="617" spans="1:11" x14ac:dyDescent="0.2">
      <c r="A617" s="109" t="s">
        <v>968</v>
      </c>
      <c r="B617" s="105" t="s">
        <v>183</v>
      </c>
      <c r="C617" s="105" t="s">
        <v>946</v>
      </c>
      <c r="D617" s="105" t="s">
        <v>976</v>
      </c>
      <c r="E617" s="105" t="s">
        <v>943</v>
      </c>
      <c r="F617" s="105" t="s">
        <v>977</v>
      </c>
      <c r="G617" s="105" t="s">
        <v>980</v>
      </c>
      <c r="H617" s="105" t="s">
        <v>945</v>
      </c>
      <c r="I617" s="105" t="s">
        <v>21</v>
      </c>
      <c r="J617" s="105" t="s">
        <v>21</v>
      </c>
      <c r="K617" s="105" t="s">
        <v>21</v>
      </c>
    </row>
    <row r="618" spans="1:11" x14ac:dyDescent="0.2">
      <c r="A618" s="109" t="s">
        <v>967</v>
      </c>
      <c r="B618" s="105" t="s">
        <v>103</v>
      </c>
      <c r="C618" s="105" t="s">
        <v>946</v>
      </c>
      <c r="D618" s="105" t="s">
        <v>976</v>
      </c>
      <c r="E618" s="105" t="s">
        <v>946</v>
      </c>
      <c r="F618" s="105" t="s">
        <v>977</v>
      </c>
      <c r="G618" s="105" t="s">
        <v>980</v>
      </c>
      <c r="H618" s="105" t="s">
        <v>945</v>
      </c>
      <c r="I618" s="105" t="s">
        <v>21</v>
      </c>
      <c r="J618" s="105" t="s">
        <v>21</v>
      </c>
      <c r="K618" s="105" t="s">
        <v>21</v>
      </c>
    </row>
    <row r="619" spans="1:11" x14ac:dyDescent="0.2">
      <c r="A619" s="109" t="s">
        <v>966</v>
      </c>
      <c r="B619" s="105" t="s">
        <v>74</v>
      </c>
      <c r="C619" s="105" t="s">
        <v>946</v>
      </c>
      <c r="D619" s="105" t="s">
        <v>976</v>
      </c>
      <c r="E619" s="105" t="s">
        <v>943</v>
      </c>
      <c r="F619" s="105" t="s">
        <v>947</v>
      </c>
      <c r="G619" s="105" t="s">
        <v>979</v>
      </c>
      <c r="H619" s="105" t="s">
        <v>945</v>
      </c>
      <c r="I619" s="105" t="s">
        <v>21</v>
      </c>
      <c r="J619" s="105" t="s">
        <v>21</v>
      </c>
      <c r="K619" s="105" t="s">
        <v>21</v>
      </c>
    </row>
    <row r="620" spans="1:11" x14ac:dyDescent="0.2">
      <c r="A620" s="109" t="s">
        <v>965</v>
      </c>
      <c r="B620" s="105" t="s">
        <v>72</v>
      </c>
      <c r="C620" s="105" t="s">
        <v>946</v>
      </c>
      <c r="D620" s="105" t="s">
        <v>976</v>
      </c>
      <c r="E620" s="105" t="s">
        <v>943</v>
      </c>
      <c r="F620" s="105" t="s">
        <v>947</v>
      </c>
      <c r="G620" s="105" t="s">
        <v>944</v>
      </c>
      <c r="H620" s="105" t="s">
        <v>945</v>
      </c>
      <c r="I620" s="105" t="s">
        <v>21</v>
      </c>
      <c r="J620" s="105" t="s">
        <v>21</v>
      </c>
      <c r="K620" s="105" t="s">
        <v>21</v>
      </c>
    </row>
    <row r="621" spans="1:11" x14ac:dyDescent="0.2">
      <c r="A621" s="109" t="s">
        <v>964</v>
      </c>
      <c r="B621" s="105" t="s">
        <v>34</v>
      </c>
      <c r="C621" s="105" t="s">
        <v>946</v>
      </c>
      <c r="D621" s="105" t="s">
        <v>918</v>
      </c>
      <c r="E621" s="105" t="s">
        <v>943</v>
      </c>
      <c r="F621" s="105" t="s">
        <v>947</v>
      </c>
      <c r="G621" s="105" t="s">
        <v>981</v>
      </c>
      <c r="H621" s="105" t="s">
        <v>945</v>
      </c>
      <c r="I621" s="105" t="s">
        <v>21</v>
      </c>
      <c r="J621" s="105" t="s">
        <v>21</v>
      </c>
      <c r="K621" s="105" t="s">
        <v>21</v>
      </c>
    </row>
    <row r="622" spans="1:11" x14ac:dyDescent="0.2">
      <c r="A622" s="109" t="s">
        <v>963</v>
      </c>
      <c r="B622" s="105" t="s">
        <v>72</v>
      </c>
      <c r="C622" s="105" t="s">
        <v>946</v>
      </c>
      <c r="D622" s="105" t="s">
        <v>976</v>
      </c>
      <c r="E622" s="105" t="s">
        <v>943</v>
      </c>
      <c r="F622" s="105" t="s">
        <v>947</v>
      </c>
      <c r="G622" s="105" t="s">
        <v>981</v>
      </c>
      <c r="H622" s="105" t="s">
        <v>945</v>
      </c>
      <c r="I622" s="105" t="s">
        <v>21</v>
      </c>
      <c r="J622" s="105" t="s">
        <v>21</v>
      </c>
      <c r="K622" s="105" t="s">
        <v>21</v>
      </c>
    </row>
    <row r="623" spans="1:11" x14ac:dyDescent="0.2">
      <c r="A623" s="109" t="s">
        <v>962</v>
      </c>
      <c r="B623" s="105" t="s">
        <v>27</v>
      </c>
      <c r="C623" s="105" t="s">
        <v>946</v>
      </c>
      <c r="D623" s="105" t="s">
        <v>976</v>
      </c>
      <c r="E623" s="105" t="s">
        <v>943</v>
      </c>
      <c r="F623" s="105" t="s">
        <v>947</v>
      </c>
      <c r="G623" s="105" t="s">
        <v>981</v>
      </c>
      <c r="H623" s="105" t="s">
        <v>945</v>
      </c>
      <c r="I623" s="105" t="s">
        <v>21</v>
      </c>
      <c r="J623" s="105" t="s">
        <v>21</v>
      </c>
      <c r="K623" s="105" t="s">
        <v>21</v>
      </c>
    </row>
    <row r="624" spans="1:11" x14ac:dyDescent="0.2">
      <c r="A624" s="109" t="s">
        <v>961</v>
      </c>
      <c r="B624" s="105" t="s">
        <v>83</v>
      </c>
      <c r="C624" s="105" t="s">
        <v>946</v>
      </c>
      <c r="D624" s="105" t="s">
        <v>976</v>
      </c>
      <c r="E624" s="105" t="s">
        <v>943</v>
      </c>
      <c r="F624" s="105" t="s">
        <v>947</v>
      </c>
      <c r="G624" s="105" t="s">
        <v>944</v>
      </c>
      <c r="H624" s="105" t="s">
        <v>945</v>
      </c>
      <c r="I624" s="105" t="s">
        <v>21</v>
      </c>
      <c r="J624" s="105" t="s">
        <v>21</v>
      </c>
      <c r="K624" s="105" t="s">
        <v>21</v>
      </c>
    </row>
    <row r="625" spans="1:11" x14ac:dyDescent="0.2">
      <c r="A625" s="109" t="s">
        <v>960</v>
      </c>
      <c r="B625" s="105" t="s">
        <v>83</v>
      </c>
      <c r="C625" s="105" t="s">
        <v>946</v>
      </c>
      <c r="D625" s="105" t="s">
        <v>918</v>
      </c>
      <c r="E625" s="105" t="s">
        <v>943</v>
      </c>
      <c r="F625" s="105" t="s">
        <v>947</v>
      </c>
      <c r="G625" s="105" t="s">
        <v>944</v>
      </c>
      <c r="H625" s="105" t="s">
        <v>945</v>
      </c>
      <c r="I625" s="105" t="s">
        <v>21</v>
      </c>
      <c r="J625" s="105" t="s">
        <v>21</v>
      </c>
      <c r="K625" s="105" t="s">
        <v>21</v>
      </c>
    </row>
    <row r="626" spans="1:11" x14ac:dyDescent="0.2">
      <c r="A626" s="109" t="s">
        <v>959</v>
      </c>
      <c r="B626" s="105" t="s">
        <v>39</v>
      </c>
      <c r="C626" s="105" t="s">
        <v>946</v>
      </c>
      <c r="D626" s="105" t="s">
        <v>918</v>
      </c>
      <c r="E626" s="105" t="s">
        <v>943</v>
      </c>
      <c r="F626" s="105" t="s">
        <v>947</v>
      </c>
      <c r="G626" s="105" t="s">
        <v>944</v>
      </c>
      <c r="H626" s="105" t="s">
        <v>945</v>
      </c>
      <c r="I626" s="105" t="s">
        <v>21</v>
      </c>
      <c r="J626" s="105" t="s">
        <v>21</v>
      </c>
      <c r="K626" s="105" t="s">
        <v>21</v>
      </c>
    </row>
    <row r="627" spans="1:11" x14ac:dyDescent="0.2">
      <c r="A627" s="109" t="s">
        <v>958</v>
      </c>
      <c r="B627" s="105" t="s">
        <v>34</v>
      </c>
      <c r="C627" s="105" t="s">
        <v>946</v>
      </c>
      <c r="D627" s="105" t="s">
        <v>918</v>
      </c>
      <c r="E627" s="105" t="s">
        <v>943</v>
      </c>
      <c r="F627" s="105" t="s">
        <v>947</v>
      </c>
      <c r="G627" s="105" t="s">
        <v>981</v>
      </c>
      <c r="H627" s="105" t="s">
        <v>945</v>
      </c>
      <c r="I627" s="105" t="s">
        <v>21</v>
      </c>
      <c r="J627" s="105" t="s">
        <v>21</v>
      </c>
      <c r="K627" s="105" t="s">
        <v>21</v>
      </c>
    </row>
    <row r="628" spans="1:11" x14ac:dyDescent="0.2">
      <c r="A628" s="109" t="s">
        <v>957</v>
      </c>
      <c r="B628" s="105" t="s">
        <v>751</v>
      </c>
      <c r="C628" s="105" t="s">
        <v>946</v>
      </c>
      <c r="D628" s="105" t="s">
        <v>918</v>
      </c>
      <c r="E628" s="105" t="s">
        <v>943</v>
      </c>
      <c r="F628" s="105" t="s">
        <v>946</v>
      </c>
      <c r="G628" s="105" t="s">
        <v>981</v>
      </c>
      <c r="H628" s="105" t="s">
        <v>945</v>
      </c>
      <c r="I628" s="105" t="s">
        <v>21</v>
      </c>
      <c r="J628" s="105" t="s">
        <v>21</v>
      </c>
      <c r="K628" s="105" t="s">
        <v>21</v>
      </c>
    </row>
    <row r="629" spans="1:11" x14ac:dyDescent="0.2">
      <c r="A629" s="109" t="s">
        <v>956</v>
      </c>
      <c r="B629" s="105" t="s">
        <v>762</v>
      </c>
      <c r="C629" s="105" t="s">
        <v>943</v>
      </c>
      <c r="D629" s="105" t="s">
        <v>918</v>
      </c>
      <c r="E629" s="105" t="s">
        <v>943</v>
      </c>
      <c r="F629" s="105" t="s">
        <v>946</v>
      </c>
      <c r="G629" s="105" t="s">
        <v>944</v>
      </c>
      <c r="H629" s="105" t="s">
        <v>945</v>
      </c>
      <c r="I629" s="105" t="s">
        <v>21</v>
      </c>
      <c r="J629" s="105" t="s">
        <v>21</v>
      </c>
      <c r="K629" s="105" t="s">
        <v>21</v>
      </c>
    </row>
    <row r="630" spans="1:11" x14ac:dyDescent="0.2">
      <c r="A630" s="109" t="s">
        <v>940</v>
      </c>
      <c r="B630" s="105" t="s">
        <v>39</v>
      </c>
      <c r="C630" s="105" t="s">
        <v>941</v>
      </c>
      <c r="D630" s="105" t="s">
        <v>942</v>
      </c>
      <c r="E630" s="105" t="s">
        <v>941</v>
      </c>
      <c r="F630" s="105" t="s">
        <v>943</v>
      </c>
      <c r="G630" s="105" t="s">
        <v>944</v>
      </c>
      <c r="H630" s="105" t="s">
        <v>945</v>
      </c>
      <c r="I630" s="105" t="s">
        <v>21</v>
      </c>
      <c r="J630" s="105" t="s">
        <v>21</v>
      </c>
      <c r="K630" s="105" t="s">
        <v>21</v>
      </c>
    </row>
    <row r="631" spans="1:11" x14ac:dyDescent="0.2">
      <c r="A631" s="109" t="s">
        <v>939</v>
      </c>
      <c r="B631" s="105" t="s">
        <v>72</v>
      </c>
      <c r="C631" s="105" t="s">
        <v>943</v>
      </c>
      <c r="D631" s="105" t="s">
        <v>942</v>
      </c>
      <c r="E631" s="105" t="s">
        <v>943</v>
      </c>
      <c r="F631" s="105" t="s">
        <v>946</v>
      </c>
      <c r="G631" s="105" t="s">
        <v>944</v>
      </c>
      <c r="H631" s="105" t="s">
        <v>945</v>
      </c>
      <c r="I631" s="105" t="s">
        <v>21</v>
      </c>
      <c r="J631" s="105" t="s">
        <v>21</v>
      </c>
      <c r="K631" s="105" t="s">
        <v>21</v>
      </c>
    </row>
    <row r="632" spans="1:11" x14ac:dyDescent="0.2">
      <c r="A632" s="109" t="s">
        <v>938</v>
      </c>
      <c r="B632" s="105" t="s">
        <v>68</v>
      </c>
      <c r="C632" s="105" t="s">
        <v>943</v>
      </c>
      <c r="D632" s="105" t="s">
        <v>918</v>
      </c>
      <c r="E632" s="105" t="s">
        <v>943</v>
      </c>
      <c r="F632" s="105" t="s">
        <v>946</v>
      </c>
      <c r="G632" s="105" t="s">
        <v>944</v>
      </c>
      <c r="H632" s="105" t="s">
        <v>945</v>
      </c>
      <c r="I632" s="105" t="s">
        <v>21</v>
      </c>
      <c r="J632" s="105" t="s">
        <v>21</v>
      </c>
      <c r="K632" s="105" t="s">
        <v>21</v>
      </c>
    </row>
    <row r="633" spans="1:11" x14ac:dyDescent="0.2">
      <c r="A633" s="109" t="s">
        <v>937</v>
      </c>
      <c r="B633" s="105" t="s">
        <v>30</v>
      </c>
      <c r="C633" s="105" t="s">
        <v>943</v>
      </c>
      <c r="D633" s="105" t="s">
        <v>918</v>
      </c>
      <c r="E633" s="105" t="s">
        <v>943</v>
      </c>
      <c r="F633" s="105" t="s">
        <v>946</v>
      </c>
      <c r="G633" s="105" t="s">
        <v>944</v>
      </c>
      <c r="H633" s="105" t="s">
        <v>945</v>
      </c>
      <c r="I633" s="105" t="s">
        <v>21</v>
      </c>
      <c r="J633" s="105" t="s">
        <v>21</v>
      </c>
      <c r="K633" s="105" t="s">
        <v>21</v>
      </c>
    </row>
    <row r="634" spans="1:11" x14ac:dyDescent="0.2">
      <c r="A634" s="109" t="s">
        <v>936</v>
      </c>
      <c r="B634" s="105" t="s">
        <v>34</v>
      </c>
      <c r="C634" s="105" t="s">
        <v>943</v>
      </c>
      <c r="D634" s="105" t="s">
        <v>918</v>
      </c>
      <c r="E634" s="105" t="s">
        <v>943</v>
      </c>
      <c r="F634" s="105" t="s">
        <v>946</v>
      </c>
      <c r="G634" s="105" t="s">
        <v>944</v>
      </c>
      <c r="H634" s="105" t="s">
        <v>945</v>
      </c>
      <c r="I634" s="105" t="s">
        <v>21</v>
      </c>
      <c r="J634" s="105" t="s">
        <v>21</v>
      </c>
      <c r="K634" s="105" t="s">
        <v>21</v>
      </c>
    </row>
    <row r="635" spans="1:11" x14ac:dyDescent="0.2">
      <c r="A635" s="109" t="s">
        <v>935</v>
      </c>
      <c r="B635" s="105" t="s">
        <v>83</v>
      </c>
      <c r="C635" s="105" t="s">
        <v>943</v>
      </c>
      <c r="D635" s="105" t="s">
        <v>918</v>
      </c>
      <c r="E635" s="105" t="s">
        <v>943</v>
      </c>
      <c r="F635" s="105" t="s">
        <v>947</v>
      </c>
      <c r="G635" s="105" t="s">
        <v>944</v>
      </c>
      <c r="H635" s="105" t="s">
        <v>945</v>
      </c>
      <c r="I635" s="105" t="s">
        <v>21</v>
      </c>
      <c r="J635" s="105" t="s">
        <v>21</v>
      </c>
      <c r="K635" s="105" t="s">
        <v>21</v>
      </c>
    </row>
    <row r="636" spans="1:11" x14ac:dyDescent="0.2">
      <c r="A636" s="109" t="s">
        <v>934</v>
      </c>
      <c r="B636" s="105" t="s">
        <v>83</v>
      </c>
      <c r="C636" s="105" t="s">
        <v>943</v>
      </c>
      <c r="D636" s="105" t="s">
        <v>918</v>
      </c>
      <c r="E636" s="105" t="s">
        <v>943</v>
      </c>
      <c r="F636" s="105" t="s">
        <v>946</v>
      </c>
      <c r="G636" s="105" t="s">
        <v>944</v>
      </c>
      <c r="H636" s="105" t="s">
        <v>945</v>
      </c>
      <c r="I636" s="105" t="s">
        <v>21</v>
      </c>
      <c r="J636" s="105" t="s">
        <v>21</v>
      </c>
      <c r="K636" s="105" t="s">
        <v>21</v>
      </c>
    </row>
    <row r="637" spans="1:11" x14ac:dyDescent="0.2">
      <c r="A637" s="109" t="s">
        <v>933</v>
      </c>
      <c r="B637" s="105" t="s">
        <v>752</v>
      </c>
      <c r="C637" s="105" t="s">
        <v>912</v>
      </c>
      <c r="D637" s="105" t="s">
        <v>848</v>
      </c>
      <c r="E637" s="105" t="s">
        <v>860</v>
      </c>
      <c r="F637" s="105" t="s">
        <v>948</v>
      </c>
      <c r="G637" s="105" t="s">
        <v>851</v>
      </c>
      <c r="H637" s="105" t="s">
        <v>842</v>
      </c>
      <c r="I637" s="105" t="s">
        <v>21</v>
      </c>
      <c r="J637" s="105" t="s">
        <v>21</v>
      </c>
      <c r="K637" s="105" t="s">
        <v>21</v>
      </c>
    </row>
    <row r="638" spans="1:11" x14ac:dyDescent="0.2">
      <c r="A638" s="109" t="s">
        <v>932</v>
      </c>
      <c r="B638" s="105" t="s">
        <v>744</v>
      </c>
      <c r="C638" s="105" t="s">
        <v>912</v>
      </c>
      <c r="D638" s="105" t="s">
        <v>848</v>
      </c>
      <c r="E638" s="105" t="s">
        <v>860</v>
      </c>
      <c r="F638" s="105" t="s">
        <v>949</v>
      </c>
      <c r="G638" s="105" t="s">
        <v>950</v>
      </c>
      <c r="H638" s="105" t="s">
        <v>842</v>
      </c>
      <c r="I638" s="105" t="s">
        <v>21</v>
      </c>
      <c r="J638" s="105" t="s">
        <v>21</v>
      </c>
      <c r="K638" s="105" t="s">
        <v>21</v>
      </c>
    </row>
    <row r="639" spans="1:11" x14ac:dyDescent="0.2">
      <c r="A639" s="109" t="s">
        <v>931</v>
      </c>
      <c r="B639" s="105" t="s">
        <v>646</v>
      </c>
      <c r="C639" s="105" t="s">
        <v>860</v>
      </c>
      <c r="D639" s="105" t="s">
        <v>848</v>
      </c>
      <c r="E639" s="105" t="s">
        <v>847</v>
      </c>
      <c r="F639" s="105" t="s">
        <v>912</v>
      </c>
      <c r="G639" s="105" t="s">
        <v>950</v>
      </c>
      <c r="H639" s="105" t="s">
        <v>842</v>
      </c>
      <c r="I639" s="105" t="s">
        <v>21</v>
      </c>
      <c r="J639" s="105" t="s">
        <v>21</v>
      </c>
      <c r="K639" s="105" t="s">
        <v>21</v>
      </c>
    </row>
    <row r="640" spans="1:11" x14ac:dyDescent="0.2">
      <c r="A640" s="109" t="s">
        <v>930</v>
      </c>
      <c r="B640" s="105" t="s">
        <v>909</v>
      </c>
      <c r="C640" s="105" t="s">
        <v>860</v>
      </c>
      <c r="D640" s="105" t="s">
        <v>848</v>
      </c>
      <c r="E640" s="105" t="s">
        <v>847</v>
      </c>
      <c r="F640" s="105" t="s">
        <v>912</v>
      </c>
      <c r="G640" s="105" t="s">
        <v>950</v>
      </c>
      <c r="H640" s="105" t="s">
        <v>842</v>
      </c>
      <c r="I640" s="105" t="s">
        <v>21</v>
      </c>
      <c r="J640" s="105" t="s">
        <v>21</v>
      </c>
      <c r="K640" s="105" t="s">
        <v>21</v>
      </c>
    </row>
    <row r="641" spans="1:11" x14ac:dyDescent="0.2">
      <c r="A641" s="109" t="s">
        <v>929</v>
      </c>
      <c r="B641" s="105" t="s">
        <v>748</v>
      </c>
      <c r="C641" s="105" t="s">
        <v>860</v>
      </c>
      <c r="D641" s="105" t="s">
        <v>848</v>
      </c>
      <c r="E641" s="105" t="s">
        <v>847</v>
      </c>
      <c r="F641" s="105" t="s">
        <v>912</v>
      </c>
      <c r="G641" s="105" t="s">
        <v>845</v>
      </c>
      <c r="H641" s="105" t="s">
        <v>842</v>
      </c>
      <c r="I641" s="105" t="s">
        <v>21</v>
      </c>
      <c r="J641" s="105" t="s">
        <v>21</v>
      </c>
      <c r="K641" s="105" t="s">
        <v>21</v>
      </c>
    </row>
    <row r="642" spans="1:11" x14ac:dyDescent="0.2">
      <c r="A642" s="109" t="s">
        <v>928</v>
      </c>
      <c r="B642" s="105" t="s">
        <v>914</v>
      </c>
      <c r="C642" s="105" t="s">
        <v>847</v>
      </c>
      <c r="D642" s="105" t="s">
        <v>848</v>
      </c>
      <c r="E642" s="105" t="s">
        <v>847</v>
      </c>
      <c r="F642" s="105" t="s">
        <v>912</v>
      </c>
      <c r="G642" s="105" t="s">
        <v>856</v>
      </c>
      <c r="H642" s="105" t="s">
        <v>842</v>
      </c>
      <c r="I642" s="105" t="s">
        <v>21</v>
      </c>
      <c r="J642" s="105" t="s">
        <v>21</v>
      </c>
      <c r="K642" s="105" t="s">
        <v>21</v>
      </c>
    </row>
    <row r="643" spans="1:11" x14ac:dyDescent="0.2">
      <c r="A643" s="109" t="s">
        <v>927</v>
      </c>
      <c r="B643" s="105" t="s">
        <v>755</v>
      </c>
      <c r="C643" s="105" t="s">
        <v>847</v>
      </c>
      <c r="D643" s="105" t="s">
        <v>848</v>
      </c>
      <c r="E643" s="105" t="s">
        <v>847</v>
      </c>
      <c r="F643" s="105" t="s">
        <v>912</v>
      </c>
      <c r="G643" s="105" t="s">
        <v>861</v>
      </c>
      <c r="H643" s="105" t="s">
        <v>842</v>
      </c>
      <c r="I643" s="105" t="s">
        <v>21</v>
      </c>
      <c r="J643" s="105" t="s">
        <v>21</v>
      </c>
      <c r="K643" s="105" t="s">
        <v>21</v>
      </c>
    </row>
    <row r="644" spans="1:11" x14ac:dyDescent="0.2">
      <c r="A644" s="109" t="s">
        <v>926</v>
      </c>
      <c r="B644" s="105" t="s">
        <v>759</v>
      </c>
      <c r="C644" s="105" t="s">
        <v>847</v>
      </c>
      <c r="D644" s="105" t="s">
        <v>848</v>
      </c>
      <c r="E644" s="105" t="s">
        <v>847</v>
      </c>
      <c r="F644" s="105" t="s">
        <v>912</v>
      </c>
      <c r="G644" s="105" t="s">
        <v>851</v>
      </c>
      <c r="H644" s="105" t="s">
        <v>842</v>
      </c>
      <c r="I644" s="105" t="s">
        <v>21</v>
      </c>
      <c r="J644" s="105" t="s">
        <v>21</v>
      </c>
      <c r="K644" s="105" t="s">
        <v>21</v>
      </c>
    </row>
    <row r="645" spans="1:11" x14ac:dyDescent="0.2">
      <c r="A645" s="109" t="s">
        <v>925</v>
      </c>
      <c r="B645" s="105" t="s">
        <v>909</v>
      </c>
      <c r="C645" s="105" t="s">
        <v>847</v>
      </c>
      <c r="D645" s="105" t="s">
        <v>848</v>
      </c>
      <c r="E645" s="105" t="s">
        <v>847</v>
      </c>
      <c r="F645" s="105" t="s">
        <v>860</v>
      </c>
      <c r="G645" s="105" t="s">
        <v>861</v>
      </c>
      <c r="H645" s="105" t="s">
        <v>842</v>
      </c>
      <c r="I645" s="105" t="s">
        <v>21</v>
      </c>
      <c r="J645" s="105" t="s">
        <v>21</v>
      </c>
      <c r="K645" s="105" t="s">
        <v>21</v>
      </c>
    </row>
    <row r="646" spans="1:11" x14ac:dyDescent="0.2">
      <c r="A646" s="109" t="s">
        <v>924</v>
      </c>
      <c r="B646" s="105" t="s">
        <v>758</v>
      </c>
      <c r="C646" s="105" t="s">
        <v>847</v>
      </c>
      <c r="D646" s="105" t="s">
        <v>848</v>
      </c>
      <c r="E646" s="105" t="s">
        <v>847</v>
      </c>
      <c r="F646" s="105" t="s">
        <v>860</v>
      </c>
      <c r="G646" s="105" t="s">
        <v>851</v>
      </c>
      <c r="H646" s="105" t="s">
        <v>842</v>
      </c>
      <c r="I646" s="105" t="s">
        <v>21</v>
      </c>
      <c r="J646" s="105" t="s">
        <v>21</v>
      </c>
      <c r="K646" s="105" t="s">
        <v>21</v>
      </c>
    </row>
    <row r="647" spans="1:11" x14ac:dyDescent="0.2">
      <c r="A647" s="109" t="s">
        <v>923</v>
      </c>
      <c r="B647" s="105" t="s">
        <v>911</v>
      </c>
      <c r="C647" s="105" t="s">
        <v>847</v>
      </c>
      <c r="D647" s="105" t="s">
        <v>853</v>
      </c>
      <c r="E647" s="105" t="s">
        <v>847</v>
      </c>
      <c r="F647" s="105" t="s">
        <v>860</v>
      </c>
      <c r="G647" s="105" t="s">
        <v>861</v>
      </c>
      <c r="H647" s="105" t="s">
        <v>842</v>
      </c>
      <c r="I647" s="105" t="s">
        <v>21</v>
      </c>
      <c r="J647" s="105" t="s">
        <v>21</v>
      </c>
      <c r="K647" s="105" t="s">
        <v>21</v>
      </c>
    </row>
    <row r="648" spans="1:11" x14ac:dyDescent="0.2">
      <c r="A648" s="109" t="s">
        <v>922</v>
      </c>
      <c r="B648" s="105" t="s">
        <v>951</v>
      </c>
      <c r="C648" s="105" t="s">
        <v>847</v>
      </c>
      <c r="D648" s="105" t="s">
        <v>853</v>
      </c>
      <c r="E648" s="105" t="s">
        <v>847</v>
      </c>
      <c r="F648" s="105" t="s">
        <v>860</v>
      </c>
      <c r="G648" s="105" t="s">
        <v>851</v>
      </c>
      <c r="H648" s="105" t="s">
        <v>842</v>
      </c>
      <c r="I648" s="105" t="s">
        <v>21</v>
      </c>
      <c r="J648" s="105" t="s">
        <v>21</v>
      </c>
      <c r="K648" s="105" t="s">
        <v>21</v>
      </c>
    </row>
    <row r="649" spans="1:11" x14ac:dyDescent="0.2">
      <c r="A649" s="109" t="s">
        <v>921</v>
      </c>
      <c r="B649" s="105" t="s">
        <v>952</v>
      </c>
      <c r="C649" s="105" t="s">
        <v>847</v>
      </c>
      <c r="D649" s="105" t="s">
        <v>848</v>
      </c>
      <c r="E649" s="105" t="s">
        <v>847</v>
      </c>
      <c r="F649" s="105" t="s">
        <v>860</v>
      </c>
      <c r="G649" s="105" t="s">
        <v>861</v>
      </c>
      <c r="H649" s="105" t="s">
        <v>842</v>
      </c>
      <c r="I649" s="105" t="s">
        <v>21</v>
      </c>
      <c r="J649" s="105" t="s">
        <v>21</v>
      </c>
      <c r="K649" s="105" t="s">
        <v>21</v>
      </c>
    </row>
    <row r="650" spans="1:11" x14ac:dyDescent="0.2">
      <c r="A650" s="109" t="s">
        <v>920</v>
      </c>
      <c r="B650" s="105" t="s">
        <v>953</v>
      </c>
      <c r="C650" s="105" t="s">
        <v>847</v>
      </c>
      <c r="D650" s="105" t="s">
        <v>848</v>
      </c>
      <c r="E650" s="105" t="s">
        <v>847</v>
      </c>
      <c r="F650" s="105" t="s">
        <v>860</v>
      </c>
      <c r="G650" s="105" t="s">
        <v>856</v>
      </c>
      <c r="H650" s="105" t="s">
        <v>842</v>
      </c>
      <c r="I650" s="105" t="s">
        <v>21</v>
      </c>
      <c r="J650" s="105" t="s">
        <v>21</v>
      </c>
      <c r="K650" s="105" t="s">
        <v>21</v>
      </c>
    </row>
    <row r="651" spans="1:11" x14ac:dyDescent="0.2">
      <c r="A651" s="109" t="s">
        <v>919</v>
      </c>
      <c r="B651" s="105" t="s">
        <v>954</v>
      </c>
      <c r="C651" s="105" t="s">
        <v>847</v>
      </c>
      <c r="D651" s="105" t="s">
        <v>955</v>
      </c>
      <c r="E651" s="105" t="s">
        <v>847</v>
      </c>
      <c r="F651" s="105" t="s">
        <v>860</v>
      </c>
      <c r="G651" s="105" t="s">
        <v>861</v>
      </c>
      <c r="H651" s="105" t="s">
        <v>842</v>
      </c>
      <c r="I651" s="105" t="s">
        <v>21</v>
      </c>
      <c r="J651" s="105" t="s">
        <v>21</v>
      </c>
      <c r="K651" s="105" t="s">
        <v>21</v>
      </c>
    </row>
    <row r="652" spans="1:11" x14ac:dyDescent="0.2">
      <c r="A652" s="109" t="s">
        <v>908</v>
      </c>
      <c r="B652" s="105" t="s">
        <v>909</v>
      </c>
      <c r="C652" s="105" t="s">
        <v>855</v>
      </c>
      <c r="D652" s="105" t="s">
        <v>763</v>
      </c>
      <c r="E652" s="105" t="s">
        <v>910</v>
      </c>
      <c r="F652" s="105" t="s">
        <v>855</v>
      </c>
      <c r="G652" s="105" t="s">
        <v>861</v>
      </c>
      <c r="H652" s="105" t="s">
        <v>842</v>
      </c>
      <c r="I652" s="105" t="s">
        <v>21</v>
      </c>
      <c r="J652" s="105" t="s">
        <v>21</v>
      </c>
      <c r="K652" s="105" t="s">
        <v>21</v>
      </c>
    </row>
    <row r="653" spans="1:11" x14ac:dyDescent="0.2">
      <c r="A653" s="109" t="s">
        <v>907</v>
      </c>
      <c r="B653" s="105" t="s">
        <v>909</v>
      </c>
      <c r="C653" s="105" t="s">
        <v>847</v>
      </c>
      <c r="D653" s="105" t="s">
        <v>848</v>
      </c>
      <c r="E653" s="105" t="s">
        <v>847</v>
      </c>
      <c r="F653" s="105" t="s">
        <v>860</v>
      </c>
      <c r="G653" s="105" t="s">
        <v>851</v>
      </c>
      <c r="H653" s="105" t="s">
        <v>842</v>
      </c>
      <c r="I653" s="105" t="s">
        <v>21</v>
      </c>
      <c r="J653" s="105" t="s">
        <v>21</v>
      </c>
      <c r="K653" s="105" t="s">
        <v>21</v>
      </c>
    </row>
    <row r="654" spans="1:11" x14ac:dyDescent="0.2">
      <c r="A654" s="109" t="s">
        <v>906</v>
      </c>
      <c r="B654" s="105" t="s">
        <v>743</v>
      </c>
      <c r="C654" s="105" t="s">
        <v>847</v>
      </c>
      <c r="D654" s="105" t="s">
        <v>848</v>
      </c>
      <c r="E654" s="105" t="s">
        <v>847</v>
      </c>
      <c r="F654" s="105" t="s">
        <v>860</v>
      </c>
      <c r="G654" s="105" t="s">
        <v>851</v>
      </c>
      <c r="H654" s="105" t="s">
        <v>842</v>
      </c>
      <c r="I654" s="105" t="s">
        <v>21</v>
      </c>
      <c r="J654" s="105" t="s">
        <v>21</v>
      </c>
      <c r="K654" s="105" t="s">
        <v>21</v>
      </c>
    </row>
    <row r="655" spans="1:11" x14ac:dyDescent="0.2">
      <c r="A655" s="109" t="s">
        <v>905</v>
      </c>
      <c r="B655" s="105" t="s">
        <v>754</v>
      </c>
      <c r="C655" s="105" t="s">
        <v>847</v>
      </c>
      <c r="D655" s="105" t="s">
        <v>848</v>
      </c>
      <c r="E655" s="105" t="s">
        <v>847</v>
      </c>
      <c r="F655" s="105" t="s">
        <v>860</v>
      </c>
      <c r="G655" s="105" t="s">
        <v>845</v>
      </c>
      <c r="H655" s="105" t="s">
        <v>842</v>
      </c>
      <c r="I655" s="105" t="s">
        <v>21</v>
      </c>
      <c r="J655" s="105" t="s">
        <v>21</v>
      </c>
      <c r="K655" s="105" t="s">
        <v>21</v>
      </c>
    </row>
    <row r="656" spans="1:11" x14ac:dyDescent="0.2">
      <c r="A656" s="109" t="s">
        <v>904</v>
      </c>
      <c r="B656" s="105" t="s">
        <v>755</v>
      </c>
      <c r="C656" s="105" t="s">
        <v>847</v>
      </c>
      <c r="D656" s="105" t="s">
        <v>848</v>
      </c>
      <c r="E656" s="105" t="s">
        <v>847</v>
      </c>
      <c r="F656" s="105" t="s">
        <v>860</v>
      </c>
      <c r="G656" s="105" t="s">
        <v>856</v>
      </c>
      <c r="H656" s="105" t="s">
        <v>842</v>
      </c>
      <c r="I656" s="105" t="s">
        <v>21</v>
      </c>
      <c r="J656" s="105" t="s">
        <v>21</v>
      </c>
      <c r="K656" s="105" t="s">
        <v>21</v>
      </c>
    </row>
    <row r="657" spans="1:11" x14ac:dyDescent="0.2">
      <c r="A657" s="109" t="s">
        <v>903</v>
      </c>
      <c r="B657" s="105" t="s">
        <v>39</v>
      </c>
      <c r="C657" s="105" t="s">
        <v>847</v>
      </c>
      <c r="D657" s="105" t="s">
        <v>848</v>
      </c>
      <c r="E657" s="105" t="s">
        <v>847</v>
      </c>
      <c r="F657" s="105" t="s">
        <v>860</v>
      </c>
      <c r="G657" s="105" t="s">
        <v>851</v>
      </c>
      <c r="H657" s="105" t="s">
        <v>842</v>
      </c>
      <c r="I657" s="105" t="s">
        <v>21</v>
      </c>
      <c r="J657" s="105" t="s">
        <v>21</v>
      </c>
      <c r="K657" s="105" t="s">
        <v>21</v>
      </c>
    </row>
    <row r="658" spans="1:11" x14ac:dyDescent="0.2">
      <c r="A658" s="109" t="s">
        <v>902</v>
      </c>
      <c r="B658" s="105" t="s">
        <v>16</v>
      </c>
      <c r="C658" s="105" t="s">
        <v>847</v>
      </c>
      <c r="D658" s="105" t="s">
        <v>848</v>
      </c>
      <c r="E658" s="105" t="s">
        <v>847</v>
      </c>
      <c r="F658" s="105" t="s">
        <v>860</v>
      </c>
      <c r="G658" s="105" t="s">
        <v>851</v>
      </c>
      <c r="H658" s="105" t="s">
        <v>842</v>
      </c>
      <c r="I658" s="105" t="s">
        <v>21</v>
      </c>
      <c r="J658" s="105" t="s">
        <v>21</v>
      </c>
      <c r="K658" s="105" t="s">
        <v>21</v>
      </c>
    </row>
    <row r="659" spans="1:11" x14ac:dyDescent="0.2">
      <c r="A659" s="109" t="s">
        <v>900</v>
      </c>
      <c r="B659" s="105" t="s">
        <v>748</v>
      </c>
      <c r="C659" s="105" t="s">
        <v>847</v>
      </c>
      <c r="D659" s="105" t="s">
        <v>848</v>
      </c>
      <c r="E659" s="105" t="s">
        <v>847</v>
      </c>
      <c r="F659" s="105" t="s">
        <v>860</v>
      </c>
      <c r="G659" s="105" t="s">
        <v>851</v>
      </c>
      <c r="H659" s="105" t="s">
        <v>842</v>
      </c>
      <c r="I659" s="105" t="s">
        <v>21</v>
      </c>
      <c r="J659" s="105" t="s">
        <v>21</v>
      </c>
      <c r="K659" s="105" t="s">
        <v>21</v>
      </c>
    </row>
    <row r="660" spans="1:11" x14ac:dyDescent="0.2">
      <c r="A660" s="109" t="s">
        <v>899</v>
      </c>
      <c r="B660" s="105" t="s">
        <v>754</v>
      </c>
      <c r="C660" s="105" t="s">
        <v>847</v>
      </c>
      <c r="D660" s="105" t="s">
        <v>848</v>
      </c>
      <c r="E660" s="105" t="s">
        <v>847</v>
      </c>
      <c r="F660" s="105" t="s">
        <v>847</v>
      </c>
      <c r="G660" s="105" t="s">
        <v>856</v>
      </c>
      <c r="H660" s="105" t="s">
        <v>842</v>
      </c>
      <c r="I660" s="105" t="s">
        <v>21</v>
      </c>
      <c r="J660" s="105" t="s">
        <v>21</v>
      </c>
      <c r="K660" s="105" t="s">
        <v>21</v>
      </c>
    </row>
    <row r="661" spans="1:11" x14ac:dyDescent="0.2">
      <c r="A661" s="109" t="s">
        <v>898</v>
      </c>
      <c r="B661" s="105" t="s">
        <v>911</v>
      </c>
      <c r="C661" s="105" t="s">
        <v>847</v>
      </c>
      <c r="D661" s="105" t="s">
        <v>848</v>
      </c>
      <c r="E661" s="105" t="s">
        <v>847</v>
      </c>
      <c r="F661" s="105" t="s">
        <v>847</v>
      </c>
      <c r="G661" s="105" t="s">
        <v>856</v>
      </c>
      <c r="H661" s="105" t="s">
        <v>842</v>
      </c>
      <c r="I661" s="105" t="s">
        <v>21</v>
      </c>
      <c r="J661" s="105" t="s">
        <v>21</v>
      </c>
      <c r="K661" s="105" t="s">
        <v>21</v>
      </c>
    </row>
    <row r="662" spans="1:11" x14ac:dyDescent="0.2">
      <c r="A662" s="109" t="s">
        <v>897</v>
      </c>
      <c r="B662" s="105" t="s">
        <v>761</v>
      </c>
      <c r="C662" s="105" t="s">
        <v>847</v>
      </c>
      <c r="D662" s="105" t="s">
        <v>848</v>
      </c>
      <c r="E662" s="105" t="s">
        <v>847</v>
      </c>
      <c r="F662" s="105" t="s">
        <v>860</v>
      </c>
      <c r="G662" s="105" t="s">
        <v>856</v>
      </c>
      <c r="H662" s="105" t="s">
        <v>842</v>
      </c>
      <c r="I662" s="105" t="s">
        <v>21</v>
      </c>
      <c r="J662" s="105" t="s">
        <v>21</v>
      </c>
      <c r="K662" s="105" t="s">
        <v>21</v>
      </c>
    </row>
    <row r="663" spans="1:11" x14ac:dyDescent="0.2">
      <c r="A663" s="109" t="s">
        <v>896</v>
      </c>
      <c r="B663" s="105" t="s">
        <v>743</v>
      </c>
      <c r="C663" s="105" t="s">
        <v>847</v>
      </c>
      <c r="D663" s="105" t="s">
        <v>848</v>
      </c>
      <c r="E663" s="105" t="s">
        <v>847</v>
      </c>
      <c r="F663" s="105" t="s">
        <v>912</v>
      </c>
      <c r="G663" s="105" t="s">
        <v>856</v>
      </c>
      <c r="H663" s="105" t="s">
        <v>842</v>
      </c>
      <c r="I663" s="105" t="s">
        <v>21</v>
      </c>
      <c r="J663" s="105" t="s">
        <v>21</v>
      </c>
      <c r="K663" s="105" t="s">
        <v>21</v>
      </c>
    </row>
    <row r="664" spans="1:11" x14ac:dyDescent="0.2">
      <c r="A664" s="109" t="s">
        <v>895</v>
      </c>
      <c r="B664" s="105" t="s">
        <v>913</v>
      </c>
      <c r="C664" s="105" t="s">
        <v>847</v>
      </c>
      <c r="D664" s="105" t="s">
        <v>848</v>
      </c>
      <c r="E664" s="105" t="s">
        <v>847</v>
      </c>
      <c r="F664" s="105" t="s">
        <v>860</v>
      </c>
      <c r="G664" s="105" t="s">
        <v>856</v>
      </c>
      <c r="H664" s="105" t="s">
        <v>842</v>
      </c>
      <c r="I664" s="105" t="s">
        <v>21</v>
      </c>
      <c r="J664" s="105" t="s">
        <v>21</v>
      </c>
      <c r="K664" s="105" t="s">
        <v>21</v>
      </c>
    </row>
    <row r="665" spans="1:11" x14ac:dyDescent="0.2">
      <c r="A665" s="109" t="s">
        <v>894</v>
      </c>
      <c r="B665" s="105" t="s">
        <v>758</v>
      </c>
      <c r="C665" s="105" t="s">
        <v>847</v>
      </c>
      <c r="D665" s="105" t="s">
        <v>848</v>
      </c>
      <c r="E665" s="105" t="s">
        <v>847</v>
      </c>
      <c r="F665" s="105" t="s">
        <v>860</v>
      </c>
      <c r="G665" s="105" t="s">
        <v>856</v>
      </c>
      <c r="H665" s="105" t="s">
        <v>842</v>
      </c>
      <c r="I665" s="105" t="s">
        <v>21</v>
      </c>
      <c r="J665" s="105" t="s">
        <v>21</v>
      </c>
      <c r="K665" s="105" t="s">
        <v>21</v>
      </c>
    </row>
    <row r="666" spans="1:11" x14ac:dyDescent="0.2">
      <c r="A666" s="109" t="s">
        <v>893</v>
      </c>
      <c r="B666" s="105" t="s">
        <v>909</v>
      </c>
      <c r="C666" s="105" t="s">
        <v>847</v>
      </c>
      <c r="D666" s="105" t="s">
        <v>848</v>
      </c>
      <c r="E666" s="105" t="s">
        <v>847</v>
      </c>
      <c r="F666" s="105" t="s">
        <v>860</v>
      </c>
      <c r="G666" s="105" t="s">
        <v>856</v>
      </c>
      <c r="H666" s="105" t="s">
        <v>842</v>
      </c>
      <c r="I666" s="105" t="s">
        <v>21</v>
      </c>
      <c r="J666" s="105" t="s">
        <v>21</v>
      </c>
      <c r="K666" s="105" t="s">
        <v>21</v>
      </c>
    </row>
    <row r="667" spans="1:11" x14ac:dyDescent="0.2">
      <c r="A667" s="109" t="s">
        <v>892</v>
      </c>
      <c r="B667" s="105" t="s">
        <v>914</v>
      </c>
      <c r="C667" s="105" t="s">
        <v>847</v>
      </c>
      <c r="D667" s="105" t="s">
        <v>848</v>
      </c>
      <c r="E667" s="105" t="s">
        <v>847</v>
      </c>
      <c r="F667" s="105" t="s">
        <v>860</v>
      </c>
      <c r="G667" s="105" t="s">
        <v>856</v>
      </c>
      <c r="H667" s="105" t="s">
        <v>842</v>
      </c>
      <c r="I667" s="105" t="s">
        <v>21</v>
      </c>
      <c r="J667" s="105" t="s">
        <v>21</v>
      </c>
      <c r="K667" s="105" t="s">
        <v>21</v>
      </c>
    </row>
    <row r="668" spans="1:11" x14ac:dyDescent="0.2">
      <c r="A668" s="109" t="s">
        <v>891</v>
      </c>
      <c r="B668" s="105" t="s">
        <v>914</v>
      </c>
      <c r="C668" s="105" t="s">
        <v>847</v>
      </c>
      <c r="D668" s="105" t="s">
        <v>848</v>
      </c>
      <c r="E668" s="105" t="s">
        <v>847</v>
      </c>
      <c r="F668" s="105" t="s">
        <v>860</v>
      </c>
      <c r="G668" s="105" t="s">
        <v>856</v>
      </c>
      <c r="H668" s="105" t="s">
        <v>842</v>
      </c>
      <c r="I668" s="105" t="s">
        <v>21</v>
      </c>
      <c r="J668" s="105" t="s">
        <v>21</v>
      </c>
      <c r="K668" s="105" t="s">
        <v>21</v>
      </c>
    </row>
    <row r="669" spans="1:11" x14ac:dyDescent="0.2">
      <c r="A669" s="109" t="s">
        <v>890</v>
      </c>
      <c r="B669" s="105" t="s">
        <v>915</v>
      </c>
      <c r="C669" s="105" t="s">
        <v>847</v>
      </c>
      <c r="D669" s="105" t="s">
        <v>848</v>
      </c>
      <c r="E669" s="105" t="s">
        <v>847</v>
      </c>
      <c r="F669" s="105" t="s">
        <v>860</v>
      </c>
      <c r="G669" s="105" t="s">
        <v>856</v>
      </c>
      <c r="H669" s="105" t="s">
        <v>842</v>
      </c>
      <c r="I669" s="105" t="s">
        <v>21</v>
      </c>
      <c r="J669" s="105" t="s">
        <v>21</v>
      </c>
      <c r="K669" s="105" t="s">
        <v>21</v>
      </c>
    </row>
    <row r="670" spans="1:11" x14ac:dyDescent="0.2">
      <c r="A670" s="109" t="s">
        <v>889</v>
      </c>
      <c r="B670" s="105" t="s">
        <v>916</v>
      </c>
      <c r="C670" s="105" t="s">
        <v>847</v>
      </c>
      <c r="D670" s="105" t="s">
        <v>848</v>
      </c>
      <c r="E670" s="105" t="s">
        <v>847</v>
      </c>
      <c r="F670" s="105" t="s">
        <v>860</v>
      </c>
      <c r="G670" s="105" t="s">
        <v>856</v>
      </c>
      <c r="H670" s="105" t="s">
        <v>842</v>
      </c>
      <c r="I670" s="105" t="s">
        <v>21</v>
      </c>
      <c r="J670" s="105" t="s">
        <v>21</v>
      </c>
      <c r="K670" s="105" t="s">
        <v>21</v>
      </c>
    </row>
    <row r="671" spans="1:11" x14ac:dyDescent="0.2">
      <c r="A671" s="109" t="s">
        <v>888</v>
      </c>
      <c r="B671" s="105" t="s">
        <v>909</v>
      </c>
      <c r="C671" s="105" t="s">
        <v>910</v>
      </c>
      <c r="D671" s="105" t="s">
        <v>763</v>
      </c>
      <c r="E671" s="105" t="s">
        <v>844</v>
      </c>
      <c r="F671" s="105" t="s">
        <v>910</v>
      </c>
      <c r="G671" s="105" t="s">
        <v>856</v>
      </c>
      <c r="H671" s="105" t="s">
        <v>842</v>
      </c>
      <c r="I671" s="105" t="s">
        <v>21</v>
      </c>
      <c r="J671" s="105" t="s">
        <v>21</v>
      </c>
      <c r="K671" s="105" t="s">
        <v>21</v>
      </c>
    </row>
    <row r="672" spans="1:11" x14ac:dyDescent="0.2">
      <c r="A672" s="109" t="s">
        <v>887</v>
      </c>
      <c r="B672" s="105" t="s">
        <v>757</v>
      </c>
      <c r="C672" s="105" t="s">
        <v>847</v>
      </c>
      <c r="D672" s="105" t="s">
        <v>848</v>
      </c>
      <c r="E672" s="105" t="s">
        <v>847</v>
      </c>
      <c r="F672" s="105" t="s">
        <v>860</v>
      </c>
      <c r="G672" s="105" t="s">
        <v>917</v>
      </c>
      <c r="H672" s="105" t="s">
        <v>842</v>
      </c>
      <c r="I672" s="105" t="s">
        <v>21</v>
      </c>
      <c r="J672" s="105" t="s">
        <v>21</v>
      </c>
      <c r="K672" s="105" t="s">
        <v>21</v>
      </c>
    </row>
    <row r="673" spans="1:11" x14ac:dyDescent="0.2">
      <c r="A673" s="109" t="s">
        <v>886</v>
      </c>
      <c r="B673" s="105" t="s">
        <v>744</v>
      </c>
      <c r="C673" s="105" t="s">
        <v>847</v>
      </c>
      <c r="D673" s="105" t="s">
        <v>848</v>
      </c>
      <c r="E673" s="105" t="s">
        <v>847</v>
      </c>
      <c r="F673" s="105" t="s">
        <v>912</v>
      </c>
      <c r="G673" s="105" t="s">
        <v>856</v>
      </c>
      <c r="H673" s="105" t="s">
        <v>842</v>
      </c>
      <c r="I673" s="105" t="s">
        <v>21</v>
      </c>
      <c r="J673" s="105" t="s">
        <v>21</v>
      </c>
      <c r="K673" s="105" t="s">
        <v>21</v>
      </c>
    </row>
    <row r="674" spans="1:11" x14ac:dyDescent="0.2">
      <c r="A674" s="109" t="s">
        <v>885</v>
      </c>
      <c r="B674" s="105" t="s">
        <v>751</v>
      </c>
      <c r="C674" s="105" t="s">
        <v>847</v>
      </c>
      <c r="D674" s="105" t="s">
        <v>848</v>
      </c>
      <c r="E674" s="105" t="s">
        <v>847</v>
      </c>
      <c r="F674" s="105" t="s">
        <v>912</v>
      </c>
      <c r="G674" s="105" t="s">
        <v>856</v>
      </c>
      <c r="H674" s="105" t="s">
        <v>842</v>
      </c>
      <c r="I674" s="105" t="s">
        <v>21</v>
      </c>
      <c r="J674" s="105" t="s">
        <v>21</v>
      </c>
      <c r="K674" s="105" t="s">
        <v>21</v>
      </c>
    </row>
    <row r="675" spans="1:11" x14ac:dyDescent="0.2">
      <c r="A675" s="109" t="s">
        <v>884</v>
      </c>
      <c r="B675" s="105" t="s">
        <v>39</v>
      </c>
      <c r="C675" s="105" t="s">
        <v>847</v>
      </c>
      <c r="D675" s="105" t="s">
        <v>848</v>
      </c>
      <c r="E675" s="105" t="s">
        <v>847</v>
      </c>
      <c r="F675" s="105" t="s">
        <v>912</v>
      </c>
      <c r="G675" s="105" t="s">
        <v>856</v>
      </c>
      <c r="H675" s="105" t="s">
        <v>842</v>
      </c>
      <c r="I675" s="105" t="s">
        <v>21</v>
      </c>
      <c r="J675" s="105" t="s">
        <v>21</v>
      </c>
      <c r="K675" s="105" t="s">
        <v>21</v>
      </c>
    </row>
    <row r="676" spans="1:11" x14ac:dyDescent="0.2">
      <c r="A676" s="109" t="s">
        <v>883</v>
      </c>
      <c r="B676" s="105" t="s">
        <v>751</v>
      </c>
      <c r="C676" s="105" t="s">
        <v>847</v>
      </c>
      <c r="D676" s="105" t="s">
        <v>848</v>
      </c>
      <c r="E676" s="105" t="s">
        <v>847</v>
      </c>
      <c r="F676" s="105" t="s">
        <v>912</v>
      </c>
      <c r="G676" s="105" t="s">
        <v>851</v>
      </c>
      <c r="H676" s="105" t="s">
        <v>842</v>
      </c>
      <c r="I676" s="105" t="s">
        <v>21</v>
      </c>
      <c r="J676" s="105" t="s">
        <v>21</v>
      </c>
      <c r="K676" s="105" t="s">
        <v>21</v>
      </c>
    </row>
    <row r="677" spans="1:11" x14ac:dyDescent="0.2">
      <c r="A677" s="109" t="s">
        <v>882</v>
      </c>
      <c r="B677" s="105" t="s">
        <v>744</v>
      </c>
      <c r="C677" s="105" t="s">
        <v>847</v>
      </c>
      <c r="D677" s="105" t="s">
        <v>848</v>
      </c>
      <c r="E677" s="105" t="s">
        <v>847</v>
      </c>
      <c r="F677" s="105" t="s">
        <v>860</v>
      </c>
      <c r="G677" s="105" t="s">
        <v>851</v>
      </c>
      <c r="H677" s="105" t="s">
        <v>842</v>
      </c>
      <c r="I677" s="105" t="s">
        <v>21</v>
      </c>
      <c r="J677" s="105" t="s">
        <v>21</v>
      </c>
      <c r="K677" s="105" t="s">
        <v>21</v>
      </c>
    </row>
    <row r="678" spans="1:11" x14ac:dyDescent="0.2">
      <c r="A678" s="109" t="s">
        <v>881</v>
      </c>
      <c r="B678" s="105" t="s">
        <v>68</v>
      </c>
      <c r="C678" s="105" t="s">
        <v>847</v>
      </c>
      <c r="D678" s="105" t="s">
        <v>848</v>
      </c>
      <c r="E678" s="105" t="s">
        <v>847</v>
      </c>
      <c r="F678" s="105" t="s">
        <v>860</v>
      </c>
      <c r="G678" s="105" t="s">
        <v>851</v>
      </c>
      <c r="H678" s="105" t="s">
        <v>842</v>
      </c>
      <c r="I678" s="105" t="s">
        <v>21</v>
      </c>
      <c r="J678" s="105" t="s">
        <v>21</v>
      </c>
      <c r="K678" s="105" t="s">
        <v>21</v>
      </c>
    </row>
    <row r="679" spans="1:11" x14ac:dyDescent="0.2">
      <c r="A679" s="109" t="s">
        <v>880</v>
      </c>
      <c r="B679" s="105" t="s">
        <v>53</v>
      </c>
      <c r="C679" s="105" t="s">
        <v>847</v>
      </c>
      <c r="D679" s="105" t="s">
        <v>848</v>
      </c>
      <c r="E679" s="105" t="s">
        <v>847</v>
      </c>
      <c r="F679" s="105" t="s">
        <v>860</v>
      </c>
      <c r="G679" s="105" t="s">
        <v>856</v>
      </c>
      <c r="H679" s="105" t="s">
        <v>842</v>
      </c>
      <c r="I679" s="105" t="s">
        <v>21</v>
      </c>
      <c r="J679" s="105" t="s">
        <v>21</v>
      </c>
      <c r="K679" s="105" t="s">
        <v>21</v>
      </c>
    </row>
    <row r="680" spans="1:11" x14ac:dyDescent="0.2">
      <c r="A680" s="109" t="s">
        <v>879</v>
      </c>
      <c r="B680" s="105" t="s">
        <v>53</v>
      </c>
      <c r="C680" s="105" t="s">
        <v>847</v>
      </c>
      <c r="D680" s="105" t="s">
        <v>848</v>
      </c>
      <c r="E680" s="105" t="s">
        <v>847</v>
      </c>
      <c r="F680" s="105" t="s">
        <v>860</v>
      </c>
      <c r="G680" s="105" t="s">
        <v>856</v>
      </c>
      <c r="H680" s="105" t="s">
        <v>842</v>
      </c>
      <c r="I680" s="105" t="s">
        <v>21</v>
      </c>
      <c r="J680" s="105" t="s">
        <v>21</v>
      </c>
      <c r="K680" s="105" t="s">
        <v>21</v>
      </c>
    </row>
    <row r="681" spans="1:11" x14ac:dyDescent="0.2">
      <c r="A681" s="109" t="s">
        <v>878</v>
      </c>
      <c r="B681" s="105" t="s">
        <v>752</v>
      </c>
      <c r="C681" s="105" t="s">
        <v>847</v>
      </c>
      <c r="D681" s="105" t="s">
        <v>848</v>
      </c>
      <c r="E681" s="105" t="s">
        <v>847</v>
      </c>
      <c r="F681" s="105" t="s">
        <v>860</v>
      </c>
      <c r="G681" s="105" t="s">
        <v>918</v>
      </c>
      <c r="H681" s="105" t="s">
        <v>842</v>
      </c>
      <c r="I681" s="105" t="s">
        <v>21</v>
      </c>
      <c r="J681" s="105" t="s">
        <v>21</v>
      </c>
      <c r="K681" s="105" t="s">
        <v>21</v>
      </c>
    </row>
    <row r="682" spans="1:11" x14ac:dyDescent="0.2">
      <c r="A682" s="109" t="s">
        <v>877</v>
      </c>
      <c r="B682" s="105" t="s">
        <v>39</v>
      </c>
      <c r="C682" s="105" t="s">
        <v>847</v>
      </c>
      <c r="D682" s="105" t="s">
        <v>848</v>
      </c>
      <c r="E682" s="105" t="s">
        <v>849</v>
      </c>
      <c r="F682" s="105" t="s">
        <v>860</v>
      </c>
      <c r="G682" s="105" t="s">
        <v>856</v>
      </c>
      <c r="H682" s="105" t="s">
        <v>842</v>
      </c>
      <c r="I682" s="105" t="s">
        <v>21</v>
      </c>
      <c r="J682" s="105" t="s">
        <v>21</v>
      </c>
      <c r="K682" s="105" t="s">
        <v>21</v>
      </c>
    </row>
    <row r="683" spans="1:11" x14ac:dyDescent="0.2">
      <c r="A683" s="109" t="s">
        <v>875</v>
      </c>
      <c r="B683" s="105" t="s">
        <v>748</v>
      </c>
      <c r="C683" s="105" t="s">
        <v>847</v>
      </c>
      <c r="D683" s="105" t="s">
        <v>848</v>
      </c>
      <c r="E683" s="105" t="s">
        <v>849</v>
      </c>
      <c r="F683" s="105" t="s">
        <v>860</v>
      </c>
      <c r="G683" s="105" t="s">
        <v>856</v>
      </c>
      <c r="H683" s="105" t="s">
        <v>842</v>
      </c>
      <c r="I683" s="105" t="s">
        <v>21</v>
      </c>
      <c r="J683" s="105" t="s">
        <v>21</v>
      </c>
      <c r="K683" s="105" t="s">
        <v>21</v>
      </c>
    </row>
    <row r="684" spans="1:11" x14ac:dyDescent="0.2">
      <c r="A684" s="109" t="s">
        <v>874</v>
      </c>
      <c r="B684" s="105" t="s">
        <v>748</v>
      </c>
      <c r="C684" s="105" t="s">
        <v>847</v>
      </c>
      <c r="D684" s="105" t="s">
        <v>848</v>
      </c>
      <c r="E684" s="105" t="s">
        <v>849</v>
      </c>
      <c r="F684" s="105" t="s">
        <v>860</v>
      </c>
      <c r="G684" s="105" t="s">
        <v>856</v>
      </c>
      <c r="H684" s="105" t="s">
        <v>842</v>
      </c>
      <c r="I684" s="105" t="s">
        <v>21</v>
      </c>
      <c r="J684" s="105" t="s">
        <v>21</v>
      </c>
      <c r="K684" s="105" t="s">
        <v>21</v>
      </c>
    </row>
    <row r="685" spans="1:11" x14ac:dyDescent="0.2">
      <c r="A685" s="109" t="s">
        <v>873</v>
      </c>
      <c r="B685" s="105" t="s">
        <v>743</v>
      </c>
      <c r="C685" s="105" t="s">
        <v>847</v>
      </c>
      <c r="D685" s="105" t="s">
        <v>848</v>
      </c>
      <c r="E685" s="105" t="s">
        <v>849</v>
      </c>
      <c r="F685" s="105" t="s">
        <v>860</v>
      </c>
      <c r="G685" s="105" t="s">
        <v>856</v>
      </c>
      <c r="H685" s="105" t="s">
        <v>842</v>
      </c>
      <c r="I685" s="105" t="s">
        <v>21</v>
      </c>
      <c r="J685" s="105" t="s">
        <v>21</v>
      </c>
      <c r="K685" s="105" t="s">
        <v>21</v>
      </c>
    </row>
    <row r="686" spans="1:11" x14ac:dyDescent="0.2">
      <c r="A686" s="109" t="s">
        <v>872</v>
      </c>
      <c r="B686" s="105" t="s">
        <v>753</v>
      </c>
      <c r="C686" s="105" t="s">
        <v>847</v>
      </c>
      <c r="D686" s="105" t="s">
        <v>848</v>
      </c>
      <c r="E686" s="105" t="s">
        <v>849</v>
      </c>
      <c r="F686" s="105" t="s">
        <v>860</v>
      </c>
      <c r="G686" s="105" t="s">
        <v>856</v>
      </c>
      <c r="H686" s="105" t="s">
        <v>842</v>
      </c>
      <c r="I686" s="105" t="s">
        <v>21</v>
      </c>
      <c r="J686" s="105" t="s">
        <v>21</v>
      </c>
      <c r="K686" s="105" t="s">
        <v>21</v>
      </c>
    </row>
    <row r="687" spans="1:11" x14ac:dyDescent="0.2">
      <c r="A687" s="109" t="s">
        <v>871</v>
      </c>
      <c r="B687" s="105" t="s">
        <v>752</v>
      </c>
      <c r="C687" s="105" t="s">
        <v>847</v>
      </c>
      <c r="D687" s="105" t="s">
        <v>848</v>
      </c>
      <c r="E687" s="105" t="s">
        <v>849</v>
      </c>
      <c r="F687" s="105" t="s">
        <v>860</v>
      </c>
      <c r="G687" s="105" t="s">
        <v>856</v>
      </c>
      <c r="H687" s="105" t="s">
        <v>842</v>
      </c>
      <c r="I687" s="105" t="s">
        <v>21</v>
      </c>
      <c r="J687" s="105" t="s">
        <v>21</v>
      </c>
      <c r="K687" s="105" t="s">
        <v>21</v>
      </c>
    </row>
    <row r="688" spans="1:11" x14ac:dyDescent="0.2">
      <c r="A688" s="109" t="s">
        <v>870</v>
      </c>
      <c r="B688" s="105" t="s">
        <v>755</v>
      </c>
      <c r="C688" s="105" t="s">
        <v>847</v>
      </c>
      <c r="D688" s="105" t="s">
        <v>763</v>
      </c>
      <c r="E688" s="105" t="s">
        <v>849</v>
      </c>
      <c r="F688" s="105" t="s">
        <v>860</v>
      </c>
      <c r="G688" s="105" t="s">
        <v>856</v>
      </c>
      <c r="H688" s="105" t="s">
        <v>842</v>
      </c>
      <c r="I688" s="105" t="s">
        <v>21</v>
      </c>
      <c r="J688" s="105" t="s">
        <v>21</v>
      </c>
      <c r="K688" s="105" t="s">
        <v>21</v>
      </c>
    </row>
    <row r="689" spans="1:11" x14ac:dyDescent="0.2">
      <c r="A689" s="109" t="s">
        <v>869</v>
      </c>
      <c r="B689" s="105" t="s">
        <v>646</v>
      </c>
      <c r="C689" s="105" t="s">
        <v>847</v>
      </c>
      <c r="D689" s="105" t="s">
        <v>855</v>
      </c>
      <c r="E689" s="105" t="s">
        <v>849</v>
      </c>
      <c r="F689" s="105" t="s">
        <v>860</v>
      </c>
      <c r="G689" s="105" t="s">
        <v>856</v>
      </c>
      <c r="H689" s="105" t="s">
        <v>842</v>
      </c>
      <c r="I689" s="105" t="s">
        <v>21</v>
      </c>
      <c r="J689" s="105" t="s">
        <v>21</v>
      </c>
      <c r="K689" s="105" t="s">
        <v>21</v>
      </c>
    </row>
    <row r="690" spans="1:11" x14ac:dyDescent="0.2">
      <c r="A690" s="109" t="s">
        <v>868</v>
      </c>
      <c r="B690" s="105" t="s">
        <v>752</v>
      </c>
      <c r="C690" s="105" t="s">
        <v>847</v>
      </c>
      <c r="D690" s="105" t="s">
        <v>848</v>
      </c>
      <c r="E690" s="105" t="s">
        <v>849</v>
      </c>
      <c r="F690" s="105" t="s">
        <v>847</v>
      </c>
      <c r="G690" s="105" t="s">
        <v>861</v>
      </c>
      <c r="H690" s="105" t="s">
        <v>842</v>
      </c>
      <c r="I690" s="105" t="s">
        <v>21</v>
      </c>
      <c r="J690" s="105" t="s">
        <v>21</v>
      </c>
      <c r="K690" s="105" t="s">
        <v>21</v>
      </c>
    </row>
    <row r="691" spans="1:11" x14ac:dyDescent="0.2">
      <c r="A691" s="109" t="s">
        <v>867</v>
      </c>
      <c r="B691" s="105" t="s">
        <v>16</v>
      </c>
      <c r="C691" s="105" t="s">
        <v>847</v>
      </c>
      <c r="D691" s="105" t="s">
        <v>855</v>
      </c>
      <c r="E691" s="105" t="s">
        <v>849</v>
      </c>
      <c r="F691" s="105" t="s">
        <v>847</v>
      </c>
      <c r="G691" s="105" t="s">
        <v>845</v>
      </c>
      <c r="H691" s="105" t="s">
        <v>842</v>
      </c>
      <c r="I691" s="105" t="s">
        <v>21</v>
      </c>
      <c r="J691" s="105" t="s">
        <v>21</v>
      </c>
      <c r="K691" s="105" t="s">
        <v>21</v>
      </c>
    </row>
    <row r="692" spans="1:11" x14ac:dyDescent="0.2">
      <c r="A692" s="109" t="s">
        <v>843</v>
      </c>
      <c r="B692" s="105" t="s">
        <v>180</v>
      </c>
      <c r="C692" s="105" t="s">
        <v>844</v>
      </c>
      <c r="D692" s="105" t="s">
        <v>747</v>
      </c>
      <c r="E692" s="105" t="s">
        <v>763</v>
      </c>
      <c r="F692" s="105" t="s">
        <v>844</v>
      </c>
      <c r="G692" s="105" t="s">
        <v>845</v>
      </c>
      <c r="H692" s="105" t="s">
        <v>842</v>
      </c>
      <c r="I692" s="105" t="s">
        <v>21</v>
      </c>
      <c r="J692" s="105" t="s">
        <v>21</v>
      </c>
      <c r="K692" s="105" t="s">
        <v>21</v>
      </c>
    </row>
    <row r="693" spans="1:11" x14ac:dyDescent="0.2">
      <c r="A693" s="109" t="s">
        <v>846</v>
      </c>
      <c r="B693" s="105" t="s">
        <v>752</v>
      </c>
      <c r="C693" s="105" t="s">
        <v>847</v>
      </c>
      <c r="D693" s="105" t="s">
        <v>848</v>
      </c>
      <c r="E693" s="105" t="s">
        <v>849</v>
      </c>
      <c r="F693" s="105" t="s">
        <v>847</v>
      </c>
      <c r="G693" s="105" t="s">
        <v>845</v>
      </c>
      <c r="H693" s="105" t="s">
        <v>842</v>
      </c>
      <c r="I693" s="105" t="s">
        <v>21</v>
      </c>
      <c r="J693" s="105" t="s">
        <v>21</v>
      </c>
      <c r="K693" s="105" t="s">
        <v>21</v>
      </c>
    </row>
    <row r="694" spans="1:11" x14ac:dyDescent="0.2">
      <c r="A694" s="109" t="s">
        <v>850</v>
      </c>
      <c r="B694" s="105" t="s">
        <v>748</v>
      </c>
      <c r="C694" s="105" t="s">
        <v>847</v>
      </c>
      <c r="D694" s="105" t="s">
        <v>848</v>
      </c>
      <c r="E694" s="105" t="s">
        <v>849</v>
      </c>
      <c r="F694" s="105" t="s">
        <v>847</v>
      </c>
      <c r="G694" s="105" t="s">
        <v>851</v>
      </c>
      <c r="H694" s="105" t="s">
        <v>842</v>
      </c>
      <c r="I694" s="105" t="s">
        <v>21</v>
      </c>
      <c r="J694" s="105" t="s">
        <v>21</v>
      </c>
      <c r="K694" s="105" t="s">
        <v>21</v>
      </c>
    </row>
    <row r="695" spans="1:11" x14ac:dyDescent="0.2">
      <c r="A695" s="109" t="s">
        <v>852</v>
      </c>
      <c r="B695" s="105" t="s">
        <v>744</v>
      </c>
      <c r="C695" s="105" t="s">
        <v>847</v>
      </c>
      <c r="D695" s="105" t="s">
        <v>853</v>
      </c>
      <c r="E695" s="105" t="s">
        <v>849</v>
      </c>
      <c r="F695" s="105" t="s">
        <v>847</v>
      </c>
      <c r="G695" s="105" t="s">
        <v>851</v>
      </c>
      <c r="H695" s="105" t="s">
        <v>842</v>
      </c>
      <c r="I695" s="105" t="s">
        <v>21</v>
      </c>
      <c r="J695" s="105" t="s">
        <v>21</v>
      </c>
      <c r="K695" s="105" t="s">
        <v>21</v>
      </c>
    </row>
    <row r="696" spans="1:11" x14ac:dyDescent="0.2">
      <c r="A696" s="109" t="s">
        <v>854</v>
      </c>
      <c r="B696" s="105" t="s">
        <v>762</v>
      </c>
      <c r="C696" s="105" t="s">
        <v>847</v>
      </c>
      <c r="D696" s="105" t="s">
        <v>855</v>
      </c>
      <c r="E696" s="105" t="s">
        <v>849</v>
      </c>
      <c r="F696" s="105" t="s">
        <v>847</v>
      </c>
      <c r="G696" s="105" t="s">
        <v>856</v>
      </c>
      <c r="H696" s="105" t="s">
        <v>842</v>
      </c>
      <c r="I696" s="105" t="s">
        <v>21</v>
      </c>
      <c r="J696" s="105" t="s">
        <v>21</v>
      </c>
      <c r="K696" s="105" t="s">
        <v>21</v>
      </c>
    </row>
    <row r="697" spans="1:11" x14ac:dyDescent="0.2">
      <c r="A697" s="109" t="s">
        <v>857</v>
      </c>
      <c r="B697" s="105" t="s">
        <v>762</v>
      </c>
      <c r="C697" s="105" t="s">
        <v>847</v>
      </c>
      <c r="D697" s="105" t="s">
        <v>855</v>
      </c>
      <c r="E697" s="105" t="s">
        <v>849</v>
      </c>
      <c r="F697" s="105" t="s">
        <v>847</v>
      </c>
      <c r="G697" s="105" t="s">
        <v>851</v>
      </c>
      <c r="H697" s="105" t="s">
        <v>842</v>
      </c>
      <c r="I697" s="105" t="s">
        <v>21</v>
      </c>
      <c r="J697" s="105" t="s">
        <v>21</v>
      </c>
      <c r="K697" s="105" t="s">
        <v>21</v>
      </c>
    </row>
    <row r="698" spans="1:11" x14ac:dyDescent="0.2">
      <c r="A698" s="109" t="s">
        <v>858</v>
      </c>
      <c r="B698" s="105" t="s">
        <v>744</v>
      </c>
      <c r="C698" s="105" t="s">
        <v>847</v>
      </c>
      <c r="D698" s="105" t="s">
        <v>855</v>
      </c>
      <c r="E698" s="105" t="s">
        <v>849</v>
      </c>
      <c r="F698" s="105" t="s">
        <v>847</v>
      </c>
      <c r="G698" s="105" t="s">
        <v>851</v>
      </c>
      <c r="H698" s="105" t="s">
        <v>842</v>
      </c>
      <c r="I698" s="105" t="s">
        <v>21</v>
      </c>
      <c r="J698" s="105" t="s">
        <v>21</v>
      </c>
      <c r="K698" s="105" t="s">
        <v>21</v>
      </c>
    </row>
    <row r="699" spans="1:11" x14ac:dyDescent="0.2">
      <c r="A699" s="109" t="s">
        <v>859</v>
      </c>
      <c r="B699" s="105" t="s">
        <v>762</v>
      </c>
      <c r="C699" s="105" t="s">
        <v>847</v>
      </c>
      <c r="D699" s="105" t="s">
        <v>853</v>
      </c>
      <c r="E699" s="105" t="s">
        <v>849</v>
      </c>
      <c r="F699" s="105" t="s">
        <v>860</v>
      </c>
      <c r="G699" s="105" t="s">
        <v>861</v>
      </c>
      <c r="H699" s="105" t="s">
        <v>842</v>
      </c>
      <c r="I699" s="105" t="s">
        <v>21</v>
      </c>
      <c r="J699" s="105" t="s">
        <v>21</v>
      </c>
      <c r="K699" s="105" t="s">
        <v>21</v>
      </c>
    </row>
    <row r="700" spans="1:11" x14ac:dyDescent="0.2">
      <c r="A700" s="109" t="s">
        <v>862</v>
      </c>
      <c r="B700" s="105" t="s">
        <v>16</v>
      </c>
      <c r="C700" s="105" t="s">
        <v>847</v>
      </c>
      <c r="D700" s="105" t="s">
        <v>853</v>
      </c>
      <c r="E700" s="105" t="s">
        <v>849</v>
      </c>
      <c r="F700" s="105" t="s">
        <v>847</v>
      </c>
      <c r="G700" s="105" t="s">
        <v>851</v>
      </c>
      <c r="H700" s="105" t="s">
        <v>842</v>
      </c>
      <c r="I700" s="105" t="s">
        <v>21</v>
      </c>
      <c r="J700" s="105" t="s">
        <v>21</v>
      </c>
      <c r="K700" s="105" t="s">
        <v>21</v>
      </c>
    </row>
    <row r="701" spans="1:11" x14ac:dyDescent="0.2">
      <c r="A701" s="109" t="s">
        <v>863</v>
      </c>
      <c r="B701" s="105" t="s">
        <v>744</v>
      </c>
      <c r="C701" s="105" t="s">
        <v>849</v>
      </c>
      <c r="D701" s="105" t="s">
        <v>853</v>
      </c>
      <c r="E701" s="105" t="s">
        <v>849</v>
      </c>
      <c r="F701" s="105" t="s">
        <v>847</v>
      </c>
      <c r="G701" s="105" t="s">
        <v>856</v>
      </c>
      <c r="H701" s="105" t="s">
        <v>842</v>
      </c>
      <c r="I701" s="105" t="s">
        <v>21</v>
      </c>
      <c r="J701" s="105" t="s">
        <v>21</v>
      </c>
      <c r="K701" s="105" t="s">
        <v>21</v>
      </c>
    </row>
    <row r="702" spans="1:11" x14ac:dyDescent="0.2">
      <c r="A702" s="109" t="s">
        <v>864</v>
      </c>
      <c r="B702" s="105" t="s">
        <v>23</v>
      </c>
      <c r="C702" s="105" t="s">
        <v>849</v>
      </c>
      <c r="D702" s="105" t="s">
        <v>853</v>
      </c>
      <c r="E702" s="105" t="s">
        <v>849</v>
      </c>
      <c r="F702" s="105" t="s">
        <v>847</v>
      </c>
      <c r="G702" s="105" t="s">
        <v>856</v>
      </c>
      <c r="H702" s="105" t="s">
        <v>842</v>
      </c>
      <c r="I702" s="105" t="s">
        <v>21</v>
      </c>
      <c r="J702" s="105" t="s">
        <v>21</v>
      </c>
      <c r="K702" s="105" t="s">
        <v>21</v>
      </c>
    </row>
    <row r="703" spans="1:11" x14ac:dyDescent="0.2">
      <c r="A703" s="109" t="s">
        <v>838</v>
      </c>
      <c r="B703" s="105" t="s">
        <v>743</v>
      </c>
      <c r="C703" s="105" t="s">
        <v>629</v>
      </c>
      <c r="D703" s="105" t="s">
        <v>628</v>
      </c>
      <c r="E703" s="105" t="s">
        <v>627</v>
      </c>
      <c r="F703" s="105" t="s">
        <v>629</v>
      </c>
      <c r="G703" s="105" t="s">
        <v>763</v>
      </c>
      <c r="H703" s="105" t="s">
        <v>631</v>
      </c>
      <c r="I703" s="105" t="s">
        <v>21</v>
      </c>
      <c r="J703" s="105" t="s">
        <v>21</v>
      </c>
      <c r="K703" s="105" t="s">
        <v>21</v>
      </c>
    </row>
    <row r="704" spans="1:11" x14ac:dyDescent="0.2">
      <c r="A704" s="109" t="s">
        <v>839</v>
      </c>
      <c r="B704" s="105" t="s">
        <v>753</v>
      </c>
      <c r="C704" s="105" t="s">
        <v>629</v>
      </c>
      <c r="D704" s="105" t="s">
        <v>628</v>
      </c>
      <c r="E704" s="105" t="s">
        <v>627</v>
      </c>
      <c r="F704" s="105" t="s">
        <v>629</v>
      </c>
      <c r="G704" s="105" t="s">
        <v>763</v>
      </c>
      <c r="H704" s="105" t="s">
        <v>631</v>
      </c>
      <c r="I704" s="105" t="s">
        <v>21</v>
      </c>
      <c r="J704" s="105" t="s">
        <v>21</v>
      </c>
      <c r="K704" s="105" t="s">
        <v>21</v>
      </c>
    </row>
    <row r="705" spans="1:11" x14ac:dyDescent="0.2">
      <c r="A705" s="109" t="s">
        <v>837</v>
      </c>
      <c r="B705" s="105" t="s">
        <v>646</v>
      </c>
      <c r="C705" s="105" t="s">
        <v>627</v>
      </c>
      <c r="D705" s="105" t="s">
        <v>628</v>
      </c>
      <c r="E705" s="105" t="s">
        <v>627</v>
      </c>
      <c r="F705" s="105" t="s">
        <v>629</v>
      </c>
      <c r="G705" s="105" t="s">
        <v>763</v>
      </c>
      <c r="H705" s="105" t="s">
        <v>631</v>
      </c>
      <c r="I705" s="105" t="s">
        <v>21</v>
      </c>
      <c r="J705" s="105" t="s">
        <v>21</v>
      </c>
      <c r="K705" s="105" t="s">
        <v>21</v>
      </c>
    </row>
    <row r="706" spans="1:11" x14ac:dyDescent="0.2">
      <c r="A706" s="109" t="s">
        <v>836</v>
      </c>
      <c r="B706" s="105" t="s">
        <v>753</v>
      </c>
      <c r="C706" s="105" t="s">
        <v>627</v>
      </c>
      <c r="D706" s="105" t="s">
        <v>749</v>
      </c>
      <c r="E706" s="105" t="s">
        <v>627</v>
      </c>
      <c r="F706" s="105" t="s">
        <v>629</v>
      </c>
      <c r="G706" s="105" t="s">
        <v>630</v>
      </c>
      <c r="H706" s="105" t="s">
        <v>631</v>
      </c>
      <c r="I706" s="105" t="s">
        <v>21</v>
      </c>
      <c r="J706" s="105" t="s">
        <v>21</v>
      </c>
      <c r="K706" s="105" t="s">
        <v>21</v>
      </c>
    </row>
    <row r="707" spans="1:11" x14ac:dyDescent="0.2">
      <c r="A707" s="109" t="s">
        <v>835</v>
      </c>
      <c r="B707" s="105" t="s">
        <v>752</v>
      </c>
      <c r="C707" s="105" t="s">
        <v>627</v>
      </c>
      <c r="D707" s="105" t="s">
        <v>628</v>
      </c>
      <c r="E707" s="105" t="s">
        <v>627</v>
      </c>
      <c r="F707" s="105" t="s">
        <v>629</v>
      </c>
      <c r="G707" s="105" t="s">
        <v>763</v>
      </c>
      <c r="H707" s="105" t="s">
        <v>631</v>
      </c>
      <c r="I707" s="105" t="s">
        <v>21</v>
      </c>
      <c r="J707" s="105" t="s">
        <v>21</v>
      </c>
      <c r="K707" s="105" t="s">
        <v>21</v>
      </c>
    </row>
    <row r="708" spans="1:11" x14ac:dyDescent="0.2">
      <c r="A708" s="109" t="s">
        <v>834</v>
      </c>
      <c r="B708" s="105" t="s">
        <v>751</v>
      </c>
      <c r="C708" s="105" t="s">
        <v>627</v>
      </c>
      <c r="D708" s="105" t="s">
        <v>628</v>
      </c>
      <c r="E708" s="105" t="s">
        <v>627</v>
      </c>
      <c r="F708" s="105" t="s">
        <v>629</v>
      </c>
      <c r="G708" s="105" t="s">
        <v>763</v>
      </c>
      <c r="H708" s="105" t="s">
        <v>631</v>
      </c>
      <c r="I708" s="105" t="s">
        <v>21</v>
      </c>
      <c r="J708" s="105" t="s">
        <v>21</v>
      </c>
      <c r="K708" s="105" t="s">
        <v>21</v>
      </c>
    </row>
    <row r="709" spans="1:11" x14ac:dyDescent="0.2">
      <c r="A709" s="109" t="s">
        <v>833</v>
      </c>
      <c r="B709" s="105" t="s">
        <v>752</v>
      </c>
      <c r="C709" s="105" t="s">
        <v>627</v>
      </c>
      <c r="D709" s="105" t="s">
        <v>750</v>
      </c>
      <c r="E709" s="105" t="s">
        <v>627</v>
      </c>
      <c r="F709" s="105" t="s">
        <v>629</v>
      </c>
      <c r="G709" s="105" t="s">
        <v>747</v>
      </c>
      <c r="H709" s="105" t="s">
        <v>631</v>
      </c>
      <c r="I709" s="105" t="s">
        <v>21</v>
      </c>
      <c r="J709" s="105" t="s">
        <v>21</v>
      </c>
      <c r="K709" s="105" t="s">
        <v>21</v>
      </c>
    </row>
    <row r="710" spans="1:11" x14ac:dyDescent="0.2">
      <c r="A710" s="109" t="s">
        <v>832</v>
      </c>
      <c r="B710" s="105" t="s">
        <v>753</v>
      </c>
      <c r="C710" s="105" t="s">
        <v>627</v>
      </c>
      <c r="D710" s="105" t="s">
        <v>628</v>
      </c>
      <c r="E710" s="105" t="s">
        <v>627</v>
      </c>
      <c r="F710" s="105" t="s">
        <v>629</v>
      </c>
      <c r="G710" s="105" t="s">
        <v>630</v>
      </c>
      <c r="H710" s="105" t="s">
        <v>631</v>
      </c>
      <c r="I710" s="105" t="s">
        <v>21</v>
      </c>
      <c r="J710" s="105" t="s">
        <v>21</v>
      </c>
      <c r="K710" s="105" t="s">
        <v>21</v>
      </c>
    </row>
    <row r="711" spans="1:11" x14ac:dyDescent="0.2">
      <c r="A711" s="109" t="s">
        <v>831</v>
      </c>
      <c r="B711" s="105" t="s">
        <v>754</v>
      </c>
      <c r="C711" s="105" t="s">
        <v>627</v>
      </c>
      <c r="D711" s="105" t="s">
        <v>25</v>
      </c>
      <c r="E711" s="105" t="s">
        <v>627</v>
      </c>
      <c r="F711" s="105" t="s">
        <v>629</v>
      </c>
      <c r="G711" s="105" t="s">
        <v>747</v>
      </c>
      <c r="H711" s="105" t="s">
        <v>631</v>
      </c>
      <c r="I711" s="105" t="s">
        <v>21</v>
      </c>
      <c r="J711" s="105" t="s">
        <v>21</v>
      </c>
      <c r="K711" s="105" t="s">
        <v>21</v>
      </c>
    </row>
    <row r="712" spans="1:11" x14ac:dyDescent="0.2">
      <c r="A712" s="109" t="s">
        <v>830</v>
      </c>
      <c r="B712" s="105" t="s">
        <v>30</v>
      </c>
      <c r="C712" s="105" t="s">
        <v>745</v>
      </c>
      <c r="D712" s="105" t="s">
        <v>25</v>
      </c>
      <c r="E712" s="105" t="s">
        <v>745</v>
      </c>
      <c r="F712" s="105" t="s">
        <v>746</v>
      </c>
      <c r="G712" s="105" t="s">
        <v>763</v>
      </c>
      <c r="H712" s="105" t="s">
        <v>631</v>
      </c>
      <c r="I712" s="105" t="s">
        <v>21</v>
      </c>
      <c r="J712" s="105" t="s">
        <v>21</v>
      </c>
      <c r="K712" s="105" t="s">
        <v>21</v>
      </c>
    </row>
    <row r="713" spans="1:11" x14ac:dyDescent="0.2">
      <c r="A713" s="109" t="s">
        <v>829</v>
      </c>
      <c r="B713" s="105" t="s">
        <v>762</v>
      </c>
      <c r="C713" s="105" t="s">
        <v>627</v>
      </c>
      <c r="D713" s="105" t="s">
        <v>750</v>
      </c>
      <c r="E713" s="105" t="s">
        <v>627</v>
      </c>
      <c r="F713" s="105" t="s">
        <v>629</v>
      </c>
      <c r="G713" s="105" t="s">
        <v>630</v>
      </c>
      <c r="H713" s="105" t="s">
        <v>631</v>
      </c>
      <c r="I713" s="105" t="s">
        <v>21</v>
      </c>
      <c r="J713" s="105" t="s">
        <v>21</v>
      </c>
      <c r="K713" s="105" t="s">
        <v>21</v>
      </c>
    </row>
    <row r="714" spans="1:11" x14ac:dyDescent="0.2">
      <c r="A714" s="109" t="s">
        <v>828</v>
      </c>
      <c r="B714" s="105" t="s">
        <v>68</v>
      </c>
      <c r="C714" s="105" t="s">
        <v>627</v>
      </c>
      <c r="D714" s="105" t="s">
        <v>750</v>
      </c>
      <c r="E714" s="105" t="s">
        <v>627</v>
      </c>
      <c r="F714" s="105" t="s">
        <v>629</v>
      </c>
      <c r="G714" s="105" t="s">
        <v>763</v>
      </c>
      <c r="H714" s="105" t="s">
        <v>631</v>
      </c>
      <c r="I714" s="105" t="s">
        <v>21</v>
      </c>
      <c r="J714" s="105" t="s">
        <v>21</v>
      </c>
      <c r="K714" s="105" t="s">
        <v>21</v>
      </c>
    </row>
    <row r="715" spans="1:11" x14ac:dyDescent="0.2">
      <c r="A715" s="109" t="s">
        <v>827</v>
      </c>
      <c r="B715" s="105" t="s">
        <v>39</v>
      </c>
      <c r="C715" s="105" t="s">
        <v>627</v>
      </c>
      <c r="D715" s="105" t="s">
        <v>750</v>
      </c>
      <c r="E715" s="105" t="s">
        <v>627</v>
      </c>
      <c r="F715" s="105" t="s">
        <v>629</v>
      </c>
      <c r="G715" s="105" t="s">
        <v>763</v>
      </c>
      <c r="H715" s="105" t="s">
        <v>631</v>
      </c>
      <c r="I715" s="105" t="s">
        <v>21</v>
      </c>
      <c r="J715" s="105" t="s">
        <v>21</v>
      </c>
      <c r="K715" s="105" t="s">
        <v>21</v>
      </c>
    </row>
    <row r="716" spans="1:11" x14ac:dyDescent="0.2">
      <c r="A716" s="109" t="s">
        <v>826</v>
      </c>
      <c r="B716" s="105" t="s">
        <v>16</v>
      </c>
      <c r="C716" s="105" t="s">
        <v>627</v>
      </c>
      <c r="D716" s="105" t="s">
        <v>840</v>
      </c>
      <c r="E716" s="105" t="s">
        <v>627</v>
      </c>
      <c r="F716" s="105" t="s">
        <v>629</v>
      </c>
      <c r="G716" s="105" t="s">
        <v>763</v>
      </c>
      <c r="H716" s="105" t="s">
        <v>631</v>
      </c>
      <c r="I716" s="105" t="s">
        <v>21</v>
      </c>
      <c r="J716" s="105" t="s">
        <v>21</v>
      </c>
      <c r="K716" s="105" t="s">
        <v>21</v>
      </c>
    </row>
    <row r="717" spans="1:11" x14ac:dyDescent="0.2">
      <c r="A717" s="109" t="s">
        <v>824</v>
      </c>
      <c r="B717" s="105" t="s">
        <v>53</v>
      </c>
      <c r="C717" s="105" t="s">
        <v>627</v>
      </c>
      <c r="D717" s="105" t="s">
        <v>750</v>
      </c>
      <c r="E717" s="105" t="s">
        <v>627</v>
      </c>
      <c r="F717" s="105" t="s">
        <v>629</v>
      </c>
      <c r="G717" s="105" t="s">
        <v>747</v>
      </c>
      <c r="H717" s="105" t="s">
        <v>631</v>
      </c>
      <c r="I717" s="105" t="s">
        <v>21</v>
      </c>
      <c r="J717" s="105" t="s">
        <v>21</v>
      </c>
      <c r="K717" s="105" t="s">
        <v>21</v>
      </c>
    </row>
    <row r="718" spans="1:11" x14ac:dyDescent="0.2">
      <c r="A718" s="109" t="s">
        <v>823</v>
      </c>
      <c r="B718" s="105" t="s">
        <v>751</v>
      </c>
      <c r="C718" s="105" t="s">
        <v>627</v>
      </c>
      <c r="D718" s="105" t="s">
        <v>25</v>
      </c>
      <c r="E718" s="105" t="s">
        <v>627</v>
      </c>
      <c r="F718" s="105" t="s">
        <v>629</v>
      </c>
      <c r="G718" s="105" t="s">
        <v>747</v>
      </c>
      <c r="H718" s="105" t="s">
        <v>631</v>
      </c>
      <c r="I718" s="105" t="s">
        <v>21</v>
      </c>
      <c r="J718" s="105" t="s">
        <v>21</v>
      </c>
      <c r="K718" s="105" t="s">
        <v>21</v>
      </c>
    </row>
    <row r="719" spans="1:11" x14ac:dyDescent="0.2">
      <c r="A719" s="109" t="s">
        <v>822</v>
      </c>
      <c r="B719" s="105" t="s">
        <v>751</v>
      </c>
      <c r="C719" s="105" t="s">
        <v>627</v>
      </c>
      <c r="D719" s="105" t="s">
        <v>750</v>
      </c>
      <c r="E719" s="105" t="s">
        <v>627</v>
      </c>
      <c r="F719" s="105" t="s">
        <v>629</v>
      </c>
      <c r="G719" s="105" t="s">
        <v>747</v>
      </c>
      <c r="H719" s="105" t="s">
        <v>631</v>
      </c>
      <c r="I719" s="105" t="s">
        <v>21</v>
      </c>
      <c r="J719" s="105" t="s">
        <v>21</v>
      </c>
      <c r="K719" s="105" t="s">
        <v>21</v>
      </c>
    </row>
    <row r="720" spans="1:11" x14ac:dyDescent="0.2">
      <c r="A720" s="109" t="s">
        <v>821</v>
      </c>
      <c r="B720" s="105" t="s">
        <v>16</v>
      </c>
      <c r="C720" s="105" t="s">
        <v>627</v>
      </c>
      <c r="D720" s="105" t="s">
        <v>750</v>
      </c>
      <c r="E720" s="105" t="s">
        <v>627</v>
      </c>
      <c r="F720" s="105" t="s">
        <v>629</v>
      </c>
      <c r="G720" s="105" t="s">
        <v>763</v>
      </c>
      <c r="H720" s="105" t="s">
        <v>631</v>
      </c>
      <c r="I720" s="105" t="s">
        <v>21</v>
      </c>
      <c r="J720" s="105" t="s">
        <v>21</v>
      </c>
      <c r="K720" s="105" t="s">
        <v>21</v>
      </c>
    </row>
    <row r="721" spans="1:11" x14ac:dyDescent="0.2">
      <c r="A721" s="109" t="s">
        <v>820</v>
      </c>
      <c r="B721" s="105" t="s">
        <v>16</v>
      </c>
      <c r="C721" s="105" t="s">
        <v>627</v>
      </c>
      <c r="D721" s="105" t="s">
        <v>840</v>
      </c>
      <c r="E721" s="105" t="s">
        <v>627</v>
      </c>
      <c r="F721" s="105" t="s">
        <v>629</v>
      </c>
      <c r="G721" s="105" t="s">
        <v>747</v>
      </c>
      <c r="H721" s="105" t="s">
        <v>631</v>
      </c>
      <c r="I721" s="105" t="s">
        <v>21</v>
      </c>
      <c r="J721" s="105" t="s">
        <v>21</v>
      </c>
      <c r="K721" s="105" t="s">
        <v>21</v>
      </c>
    </row>
    <row r="722" spans="1:11" x14ac:dyDescent="0.2">
      <c r="A722" s="109" t="s">
        <v>819</v>
      </c>
      <c r="B722" s="105" t="s">
        <v>762</v>
      </c>
      <c r="C722" s="105" t="s">
        <v>627</v>
      </c>
      <c r="D722" s="105" t="s">
        <v>750</v>
      </c>
      <c r="E722" s="105" t="s">
        <v>627</v>
      </c>
      <c r="F722" s="105" t="s">
        <v>629</v>
      </c>
      <c r="G722" s="105" t="s">
        <v>747</v>
      </c>
      <c r="H722" s="105" t="s">
        <v>631</v>
      </c>
      <c r="I722" s="105" t="s">
        <v>21</v>
      </c>
      <c r="J722" s="105" t="s">
        <v>21</v>
      </c>
      <c r="K722" s="105" t="s">
        <v>21</v>
      </c>
    </row>
    <row r="723" spans="1:11" x14ac:dyDescent="0.2">
      <c r="A723" s="109" t="s">
        <v>818</v>
      </c>
      <c r="B723" s="105" t="s">
        <v>53</v>
      </c>
      <c r="C723" s="105" t="s">
        <v>627</v>
      </c>
      <c r="D723" s="105" t="s">
        <v>750</v>
      </c>
      <c r="E723" s="105" t="s">
        <v>627</v>
      </c>
      <c r="F723" s="105" t="s">
        <v>629</v>
      </c>
      <c r="G723" s="105" t="s">
        <v>630</v>
      </c>
      <c r="H723" s="105" t="s">
        <v>631</v>
      </c>
      <c r="I723" s="105" t="s">
        <v>21</v>
      </c>
      <c r="J723" s="105" t="s">
        <v>21</v>
      </c>
      <c r="K723" s="105" t="s">
        <v>21</v>
      </c>
    </row>
    <row r="724" spans="1:11" x14ac:dyDescent="0.2">
      <c r="A724" s="109" t="s">
        <v>817</v>
      </c>
      <c r="B724" s="105" t="s">
        <v>752</v>
      </c>
      <c r="C724" s="105" t="s">
        <v>627</v>
      </c>
      <c r="D724" s="105" t="s">
        <v>750</v>
      </c>
      <c r="E724" s="105" t="s">
        <v>627</v>
      </c>
      <c r="F724" s="105" t="s">
        <v>629</v>
      </c>
      <c r="G724" s="105" t="s">
        <v>630</v>
      </c>
      <c r="H724" s="105" t="s">
        <v>631</v>
      </c>
      <c r="I724" s="105" t="s">
        <v>21</v>
      </c>
      <c r="J724" s="105" t="s">
        <v>21</v>
      </c>
      <c r="K724" s="105" t="s">
        <v>21</v>
      </c>
    </row>
    <row r="725" spans="1:11" x14ac:dyDescent="0.2">
      <c r="A725" s="109" t="s">
        <v>816</v>
      </c>
      <c r="B725" s="105" t="s">
        <v>755</v>
      </c>
      <c r="C725" s="105" t="s">
        <v>627</v>
      </c>
      <c r="D725" s="105" t="s">
        <v>750</v>
      </c>
      <c r="E725" s="105" t="s">
        <v>627</v>
      </c>
      <c r="F725" s="105" t="s">
        <v>629</v>
      </c>
      <c r="G725" s="105" t="s">
        <v>630</v>
      </c>
      <c r="H725" s="105" t="s">
        <v>631</v>
      </c>
      <c r="I725" s="105" t="s">
        <v>21</v>
      </c>
      <c r="J725" s="105" t="s">
        <v>21</v>
      </c>
      <c r="K725" s="105" t="s">
        <v>21</v>
      </c>
    </row>
    <row r="726" spans="1:11" x14ac:dyDescent="0.2">
      <c r="A726" s="109" t="s">
        <v>815</v>
      </c>
      <c r="B726" s="105" t="s">
        <v>743</v>
      </c>
      <c r="C726" s="105" t="s">
        <v>627</v>
      </c>
      <c r="D726" s="105" t="s">
        <v>750</v>
      </c>
      <c r="E726" s="105" t="s">
        <v>627</v>
      </c>
      <c r="F726" s="105" t="s">
        <v>629</v>
      </c>
      <c r="G726" s="105" t="s">
        <v>634</v>
      </c>
      <c r="H726" s="105" t="s">
        <v>631</v>
      </c>
      <c r="I726" s="105" t="s">
        <v>21</v>
      </c>
      <c r="J726" s="105" t="s">
        <v>21</v>
      </c>
      <c r="K726" s="105" t="s">
        <v>21</v>
      </c>
    </row>
    <row r="727" spans="1:11" x14ac:dyDescent="0.2">
      <c r="A727" s="109" t="s">
        <v>814</v>
      </c>
      <c r="B727" s="105" t="s">
        <v>743</v>
      </c>
      <c r="C727" s="105" t="s">
        <v>627</v>
      </c>
      <c r="D727" s="105" t="s">
        <v>628</v>
      </c>
      <c r="E727" s="105" t="s">
        <v>627</v>
      </c>
      <c r="F727" s="105" t="s">
        <v>629</v>
      </c>
      <c r="G727" s="105" t="s">
        <v>630</v>
      </c>
      <c r="H727" s="105" t="s">
        <v>631</v>
      </c>
      <c r="I727" s="105" t="s">
        <v>21</v>
      </c>
      <c r="J727" s="105" t="s">
        <v>21</v>
      </c>
      <c r="K727" s="105" t="s">
        <v>21</v>
      </c>
    </row>
    <row r="728" spans="1:11" x14ac:dyDescent="0.2">
      <c r="A728" s="109" t="s">
        <v>813</v>
      </c>
      <c r="B728" s="105" t="s">
        <v>755</v>
      </c>
      <c r="C728" s="105" t="s">
        <v>627</v>
      </c>
      <c r="D728" s="105" t="s">
        <v>750</v>
      </c>
      <c r="E728" s="105" t="s">
        <v>627</v>
      </c>
      <c r="F728" s="105" t="s">
        <v>629</v>
      </c>
      <c r="G728" s="105" t="s">
        <v>630</v>
      </c>
      <c r="H728" s="105" t="s">
        <v>631</v>
      </c>
      <c r="I728" s="105" t="s">
        <v>21</v>
      </c>
      <c r="J728" s="105" t="s">
        <v>21</v>
      </c>
      <c r="K728" s="105" t="s">
        <v>21</v>
      </c>
    </row>
    <row r="729" spans="1:11" x14ac:dyDescent="0.2">
      <c r="A729" s="109" t="s">
        <v>812</v>
      </c>
      <c r="B729" s="105" t="s">
        <v>753</v>
      </c>
      <c r="C729" s="105" t="s">
        <v>627</v>
      </c>
      <c r="D729" s="105" t="s">
        <v>750</v>
      </c>
      <c r="E729" s="105" t="s">
        <v>627</v>
      </c>
      <c r="F729" s="105" t="s">
        <v>629</v>
      </c>
      <c r="G729" s="105" t="s">
        <v>630</v>
      </c>
      <c r="H729" s="105" t="s">
        <v>631</v>
      </c>
      <c r="I729" s="105" t="s">
        <v>21</v>
      </c>
      <c r="J729" s="105" t="s">
        <v>21</v>
      </c>
      <c r="K729" s="105" t="s">
        <v>21</v>
      </c>
    </row>
    <row r="730" spans="1:11" x14ac:dyDescent="0.2">
      <c r="A730" s="109" t="s">
        <v>811</v>
      </c>
      <c r="B730" s="105" t="s">
        <v>755</v>
      </c>
      <c r="C730" s="105" t="s">
        <v>627</v>
      </c>
      <c r="D730" s="105" t="s">
        <v>750</v>
      </c>
      <c r="E730" s="105" t="s">
        <v>627</v>
      </c>
      <c r="F730" s="105" t="s">
        <v>629</v>
      </c>
      <c r="G730" s="105" t="s">
        <v>630</v>
      </c>
      <c r="H730" s="105" t="s">
        <v>631</v>
      </c>
      <c r="I730" s="105" t="s">
        <v>21</v>
      </c>
      <c r="J730" s="105" t="s">
        <v>21</v>
      </c>
      <c r="K730" s="105" t="s">
        <v>21</v>
      </c>
    </row>
    <row r="731" spans="1:11" x14ac:dyDescent="0.2">
      <c r="A731" s="109" t="s">
        <v>810</v>
      </c>
      <c r="B731" s="105" t="s">
        <v>756</v>
      </c>
      <c r="C731" s="105" t="s">
        <v>627</v>
      </c>
      <c r="D731" s="105" t="s">
        <v>628</v>
      </c>
      <c r="E731" s="105" t="s">
        <v>627</v>
      </c>
      <c r="F731" s="105" t="s">
        <v>629</v>
      </c>
      <c r="G731" s="105" t="s">
        <v>630</v>
      </c>
      <c r="H731" s="105" t="s">
        <v>631</v>
      </c>
      <c r="I731" s="105" t="s">
        <v>21</v>
      </c>
      <c r="J731" s="105" t="s">
        <v>21</v>
      </c>
      <c r="K731" s="105" t="s">
        <v>21</v>
      </c>
    </row>
    <row r="732" spans="1:11" x14ac:dyDescent="0.2">
      <c r="A732" s="109" t="s">
        <v>809</v>
      </c>
      <c r="B732" s="105" t="s">
        <v>761</v>
      </c>
      <c r="C732" s="105" t="s">
        <v>627</v>
      </c>
      <c r="D732" s="105" t="s">
        <v>765</v>
      </c>
      <c r="E732" s="105" t="s">
        <v>627</v>
      </c>
      <c r="F732" s="105" t="s">
        <v>629</v>
      </c>
      <c r="G732" s="105" t="s">
        <v>630</v>
      </c>
      <c r="H732" s="105" t="s">
        <v>631</v>
      </c>
      <c r="I732" s="105" t="s">
        <v>21</v>
      </c>
      <c r="J732" s="105" t="s">
        <v>21</v>
      </c>
      <c r="K732" s="105" t="s">
        <v>21</v>
      </c>
    </row>
    <row r="733" spans="1:11" x14ac:dyDescent="0.2">
      <c r="A733" s="109" t="s">
        <v>808</v>
      </c>
      <c r="B733" s="105" t="s">
        <v>752</v>
      </c>
      <c r="C733" s="105" t="s">
        <v>745</v>
      </c>
      <c r="D733" s="105" t="s">
        <v>25</v>
      </c>
      <c r="E733" s="105" t="s">
        <v>745</v>
      </c>
      <c r="F733" s="105" t="s">
        <v>746</v>
      </c>
      <c r="G733" s="105" t="s">
        <v>747</v>
      </c>
      <c r="H733" s="105" t="s">
        <v>631</v>
      </c>
      <c r="I733" s="105" t="s">
        <v>21</v>
      </c>
      <c r="J733" s="105" t="s">
        <v>21</v>
      </c>
      <c r="K733" s="105" t="s">
        <v>21</v>
      </c>
    </row>
    <row r="734" spans="1:11" x14ac:dyDescent="0.2">
      <c r="A734" s="109" t="s">
        <v>807</v>
      </c>
      <c r="B734" s="105" t="s">
        <v>646</v>
      </c>
      <c r="C734" s="105" t="s">
        <v>627</v>
      </c>
      <c r="D734" s="105" t="s">
        <v>628</v>
      </c>
      <c r="E734" s="105" t="s">
        <v>627</v>
      </c>
      <c r="F734" s="105" t="s">
        <v>629</v>
      </c>
      <c r="G734" s="105" t="s">
        <v>630</v>
      </c>
      <c r="H734" s="105" t="s">
        <v>631</v>
      </c>
      <c r="I734" s="105" t="s">
        <v>21</v>
      </c>
      <c r="J734" s="105" t="s">
        <v>21</v>
      </c>
      <c r="K734" s="105" t="s">
        <v>21</v>
      </c>
    </row>
    <row r="735" spans="1:11" x14ac:dyDescent="0.2">
      <c r="A735" s="109" t="s">
        <v>806</v>
      </c>
      <c r="B735" s="105" t="s">
        <v>743</v>
      </c>
      <c r="C735" s="105" t="s">
        <v>627</v>
      </c>
      <c r="D735" s="105" t="s">
        <v>628</v>
      </c>
      <c r="E735" s="105" t="s">
        <v>627</v>
      </c>
      <c r="F735" s="105" t="s">
        <v>629</v>
      </c>
      <c r="G735" s="105" t="s">
        <v>630</v>
      </c>
      <c r="H735" s="105" t="s">
        <v>631</v>
      </c>
      <c r="I735" s="105" t="s">
        <v>21</v>
      </c>
      <c r="J735" s="105" t="s">
        <v>21</v>
      </c>
      <c r="K735" s="105" t="s">
        <v>21</v>
      </c>
    </row>
    <row r="736" spans="1:11" x14ac:dyDescent="0.2">
      <c r="A736" s="109" t="s">
        <v>805</v>
      </c>
      <c r="B736" s="105" t="s">
        <v>743</v>
      </c>
      <c r="C736" s="105" t="s">
        <v>627</v>
      </c>
      <c r="D736" s="105" t="s">
        <v>628</v>
      </c>
      <c r="E736" s="105" t="s">
        <v>627</v>
      </c>
      <c r="F736" s="105" t="s">
        <v>629</v>
      </c>
      <c r="G736" s="105" t="s">
        <v>630</v>
      </c>
      <c r="H736" s="105" t="s">
        <v>631</v>
      </c>
      <c r="I736" s="105" t="s">
        <v>21</v>
      </c>
      <c r="J736" s="105" t="s">
        <v>21</v>
      </c>
      <c r="K736" s="105" t="s">
        <v>21</v>
      </c>
    </row>
    <row r="737" spans="1:11" x14ac:dyDescent="0.2">
      <c r="A737" s="109" t="s">
        <v>804</v>
      </c>
      <c r="B737" s="105" t="s">
        <v>752</v>
      </c>
      <c r="C737" s="105" t="s">
        <v>627</v>
      </c>
      <c r="D737" s="105" t="s">
        <v>628</v>
      </c>
      <c r="E737" s="105" t="s">
        <v>627</v>
      </c>
      <c r="F737" s="105" t="s">
        <v>629</v>
      </c>
      <c r="G737" s="105" t="s">
        <v>630</v>
      </c>
      <c r="H737" s="105" t="s">
        <v>631</v>
      </c>
      <c r="I737" s="105" t="s">
        <v>21</v>
      </c>
      <c r="J737" s="105" t="s">
        <v>21</v>
      </c>
      <c r="K737" s="105" t="s">
        <v>21</v>
      </c>
    </row>
    <row r="738" spans="1:11" x14ac:dyDescent="0.2">
      <c r="A738" s="109" t="s">
        <v>803</v>
      </c>
      <c r="B738" s="105" t="s">
        <v>751</v>
      </c>
      <c r="C738" s="105" t="s">
        <v>627</v>
      </c>
      <c r="D738" s="105" t="s">
        <v>628</v>
      </c>
      <c r="E738" s="105" t="s">
        <v>627</v>
      </c>
      <c r="F738" s="105" t="s">
        <v>629</v>
      </c>
      <c r="G738" s="105" t="s">
        <v>630</v>
      </c>
      <c r="H738" s="105" t="s">
        <v>631</v>
      </c>
      <c r="I738" s="105" t="s">
        <v>21</v>
      </c>
      <c r="J738" s="105" t="s">
        <v>21</v>
      </c>
      <c r="K738" s="105" t="s">
        <v>21</v>
      </c>
    </row>
    <row r="739" spans="1:11" x14ac:dyDescent="0.2">
      <c r="A739" s="109" t="s">
        <v>802</v>
      </c>
      <c r="B739" s="105" t="s">
        <v>23</v>
      </c>
      <c r="C739" s="105" t="s">
        <v>627</v>
      </c>
      <c r="D739" s="105" t="s">
        <v>750</v>
      </c>
      <c r="E739" s="105" t="s">
        <v>627</v>
      </c>
      <c r="F739" s="105" t="s">
        <v>629</v>
      </c>
      <c r="G739" s="105" t="s">
        <v>630</v>
      </c>
      <c r="H739" s="105" t="s">
        <v>631</v>
      </c>
      <c r="I739" s="105" t="s">
        <v>21</v>
      </c>
      <c r="J739" s="105" t="s">
        <v>21</v>
      </c>
      <c r="K739" s="105" t="s">
        <v>21</v>
      </c>
    </row>
    <row r="740" spans="1:11" x14ac:dyDescent="0.2">
      <c r="A740" s="109" t="s">
        <v>801</v>
      </c>
      <c r="B740" s="105" t="s">
        <v>53</v>
      </c>
      <c r="C740" s="105" t="s">
        <v>627</v>
      </c>
      <c r="D740" s="105" t="s">
        <v>628</v>
      </c>
      <c r="E740" s="105" t="s">
        <v>627</v>
      </c>
      <c r="F740" s="105" t="s">
        <v>629</v>
      </c>
      <c r="G740" s="105" t="s">
        <v>630</v>
      </c>
      <c r="H740" s="105" t="s">
        <v>631</v>
      </c>
      <c r="I740" s="105" t="s">
        <v>21</v>
      </c>
      <c r="J740" s="105" t="s">
        <v>21</v>
      </c>
      <c r="K740" s="105" t="s">
        <v>21</v>
      </c>
    </row>
    <row r="741" spans="1:11" x14ac:dyDescent="0.2">
      <c r="A741" s="109" t="s">
        <v>800</v>
      </c>
      <c r="B741" s="105" t="s">
        <v>53</v>
      </c>
      <c r="C741" s="105" t="s">
        <v>627</v>
      </c>
      <c r="D741" s="105" t="s">
        <v>750</v>
      </c>
      <c r="E741" s="105" t="s">
        <v>627</v>
      </c>
      <c r="F741" s="105" t="s">
        <v>629</v>
      </c>
      <c r="G741" s="105" t="s">
        <v>630</v>
      </c>
      <c r="H741" s="105" t="s">
        <v>631</v>
      </c>
      <c r="I741" s="105" t="s">
        <v>21</v>
      </c>
      <c r="J741" s="105" t="s">
        <v>21</v>
      </c>
      <c r="K741" s="105" t="s">
        <v>21</v>
      </c>
    </row>
    <row r="742" spans="1:11" x14ac:dyDescent="0.2">
      <c r="A742" s="109" t="s">
        <v>799</v>
      </c>
      <c r="B742" s="105" t="s">
        <v>68</v>
      </c>
      <c r="C742" s="105" t="s">
        <v>627</v>
      </c>
      <c r="D742" s="105" t="s">
        <v>628</v>
      </c>
      <c r="E742" s="105" t="s">
        <v>627</v>
      </c>
      <c r="F742" s="105" t="s">
        <v>629</v>
      </c>
      <c r="G742" s="105" t="s">
        <v>630</v>
      </c>
      <c r="H742" s="105" t="s">
        <v>631</v>
      </c>
      <c r="I742" s="105" t="s">
        <v>21</v>
      </c>
      <c r="J742" s="105" t="s">
        <v>21</v>
      </c>
      <c r="K742" s="105" t="s">
        <v>21</v>
      </c>
    </row>
    <row r="743" spans="1:11" x14ac:dyDescent="0.2">
      <c r="A743" s="109" t="s">
        <v>798</v>
      </c>
      <c r="B743" s="105" t="s">
        <v>53</v>
      </c>
      <c r="C743" s="105" t="s">
        <v>627</v>
      </c>
      <c r="D743" s="105" t="s">
        <v>628</v>
      </c>
      <c r="E743" s="105" t="s">
        <v>627</v>
      </c>
      <c r="F743" s="105" t="s">
        <v>629</v>
      </c>
      <c r="G743" s="105" t="s">
        <v>630</v>
      </c>
      <c r="H743" s="105" t="s">
        <v>631</v>
      </c>
      <c r="I743" s="105" t="s">
        <v>21</v>
      </c>
      <c r="J743" s="105" t="s">
        <v>21</v>
      </c>
      <c r="K743" s="105" t="s">
        <v>21</v>
      </c>
    </row>
    <row r="744" spans="1:11" x14ac:dyDescent="0.2">
      <c r="A744" s="109" t="s">
        <v>797</v>
      </c>
      <c r="B744" s="105" t="s">
        <v>744</v>
      </c>
      <c r="C744" s="105" t="s">
        <v>627</v>
      </c>
      <c r="D744" s="105" t="s">
        <v>628</v>
      </c>
      <c r="E744" s="105" t="s">
        <v>627</v>
      </c>
      <c r="F744" s="105" t="s">
        <v>629</v>
      </c>
      <c r="G744" s="105" t="s">
        <v>747</v>
      </c>
      <c r="H744" s="105" t="s">
        <v>631</v>
      </c>
      <c r="I744" s="105" t="s">
        <v>21</v>
      </c>
      <c r="J744" s="105" t="s">
        <v>21</v>
      </c>
      <c r="K744" s="105" t="s">
        <v>21</v>
      </c>
    </row>
    <row r="745" spans="1:11" x14ac:dyDescent="0.2">
      <c r="A745" s="109" t="s">
        <v>796</v>
      </c>
      <c r="B745" s="105" t="s">
        <v>646</v>
      </c>
      <c r="C745" s="105" t="s">
        <v>627</v>
      </c>
      <c r="D745" s="105" t="s">
        <v>628</v>
      </c>
      <c r="E745" s="105" t="s">
        <v>627</v>
      </c>
      <c r="F745" s="105" t="s">
        <v>629</v>
      </c>
      <c r="G745" s="105" t="s">
        <v>630</v>
      </c>
      <c r="H745" s="105" t="s">
        <v>631</v>
      </c>
      <c r="I745" s="105" t="s">
        <v>21</v>
      </c>
      <c r="J745" s="105" t="s">
        <v>21</v>
      </c>
      <c r="K745" s="105" t="s">
        <v>21</v>
      </c>
    </row>
    <row r="746" spans="1:11" x14ac:dyDescent="0.2">
      <c r="A746" s="109" t="s">
        <v>795</v>
      </c>
      <c r="B746" s="105" t="s">
        <v>68</v>
      </c>
      <c r="C746" s="105" t="s">
        <v>627</v>
      </c>
      <c r="D746" s="105" t="s">
        <v>628</v>
      </c>
      <c r="E746" s="105" t="s">
        <v>627</v>
      </c>
      <c r="F746" s="105" t="s">
        <v>629</v>
      </c>
      <c r="G746" s="105" t="s">
        <v>630</v>
      </c>
      <c r="H746" s="105" t="s">
        <v>631</v>
      </c>
      <c r="I746" s="105" t="s">
        <v>21</v>
      </c>
      <c r="J746" s="105" t="s">
        <v>21</v>
      </c>
      <c r="K746" s="105" t="s">
        <v>21</v>
      </c>
    </row>
    <row r="747" spans="1:11" x14ac:dyDescent="0.2">
      <c r="A747" s="109" t="s">
        <v>794</v>
      </c>
      <c r="B747" s="105" t="s">
        <v>751</v>
      </c>
      <c r="C747" s="105" t="s">
        <v>627</v>
      </c>
      <c r="D747" s="105" t="s">
        <v>750</v>
      </c>
      <c r="E747" s="105" t="s">
        <v>627</v>
      </c>
      <c r="F747" s="105" t="s">
        <v>629</v>
      </c>
      <c r="G747" s="105" t="s">
        <v>630</v>
      </c>
      <c r="H747" s="105" t="s">
        <v>631</v>
      </c>
      <c r="I747" s="105" t="s">
        <v>21</v>
      </c>
      <c r="J747" s="105" t="s">
        <v>21</v>
      </c>
      <c r="K747" s="105" t="s">
        <v>21</v>
      </c>
    </row>
    <row r="748" spans="1:11" x14ac:dyDescent="0.2">
      <c r="A748" s="109" t="s">
        <v>793</v>
      </c>
      <c r="B748" s="105" t="s">
        <v>744</v>
      </c>
      <c r="C748" s="105" t="s">
        <v>627</v>
      </c>
      <c r="D748" s="105" t="s">
        <v>628</v>
      </c>
      <c r="E748" s="105" t="s">
        <v>627</v>
      </c>
      <c r="F748" s="105" t="s">
        <v>629</v>
      </c>
      <c r="G748" s="105" t="s">
        <v>630</v>
      </c>
      <c r="H748" s="105" t="s">
        <v>631</v>
      </c>
      <c r="I748" s="105" t="s">
        <v>21</v>
      </c>
      <c r="J748" s="105" t="s">
        <v>21</v>
      </c>
      <c r="K748" s="105" t="s">
        <v>21</v>
      </c>
    </row>
    <row r="749" spans="1:11" x14ac:dyDescent="0.2">
      <c r="A749" s="109" t="s">
        <v>791</v>
      </c>
      <c r="B749" s="105" t="s">
        <v>748</v>
      </c>
      <c r="C749" s="105" t="s">
        <v>627</v>
      </c>
      <c r="D749" s="105" t="s">
        <v>750</v>
      </c>
      <c r="E749" s="105" t="s">
        <v>627</v>
      </c>
      <c r="F749" s="105" t="s">
        <v>629</v>
      </c>
      <c r="G749" s="105" t="s">
        <v>630</v>
      </c>
      <c r="H749" s="105" t="s">
        <v>631</v>
      </c>
      <c r="I749" s="105" t="s">
        <v>21</v>
      </c>
      <c r="J749" s="105" t="s">
        <v>21</v>
      </c>
      <c r="K749" s="105" t="s">
        <v>21</v>
      </c>
    </row>
    <row r="750" spans="1:11" x14ac:dyDescent="0.2">
      <c r="A750" s="109" t="s">
        <v>790</v>
      </c>
      <c r="B750" s="105" t="s">
        <v>753</v>
      </c>
      <c r="C750" s="105" t="s">
        <v>627</v>
      </c>
      <c r="D750" s="105" t="s">
        <v>841</v>
      </c>
      <c r="E750" s="105" t="s">
        <v>627</v>
      </c>
      <c r="F750" s="105" t="s">
        <v>629</v>
      </c>
      <c r="G750" s="105" t="s">
        <v>630</v>
      </c>
      <c r="H750" s="105" t="s">
        <v>631</v>
      </c>
      <c r="I750" s="105" t="s">
        <v>21</v>
      </c>
      <c r="J750" s="105" t="s">
        <v>21</v>
      </c>
      <c r="K750" s="105" t="s">
        <v>21</v>
      </c>
    </row>
    <row r="751" spans="1:11" x14ac:dyDescent="0.2">
      <c r="A751" s="109" t="s">
        <v>789</v>
      </c>
      <c r="B751" s="105" t="s">
        <v>752</v>
      </c>
      <c r="C751" s="105" t="s">
        <v>627</v>
      </c>
      <c r="D751" s="105" t="s">
        <v>25</v>
      </c>
      <c r="E751" s="105" t="s">
        <v>627</v>
      </c>
      <c r="F751" s="105" t="s">
        <v>629</v>
      </c>
      <c r="G751" s="105" t="s">
        <v>634</v>
      </c>
      <c r="H751" s="105" t="s">
        <v>631</v>
      </c>
      <c r="I751" s="105" t="s">
        <v>21</v>
      </c>
      <c r="J751" s="105" t="s">
        <v>21</v>
      </c>
      <c r="K751" s="105" t="s">
        <v>21</v>
      </c>
    </row>
    <row r="752" spans="1:11" x14ac:dyDescent="0.2">
      <c r="A752" s="109" t="s">
        <v>788</v>
      </c>
      <c r="B752" s="105" t="s">
        <v>744</v>
      </c>
      <c r="C752" s="105" t="s">
        <v>627</v>
      </c>
      <c r="D752" s="105" t="s">
        <v>750</v>
      </c>
      <c r="E752" s="105" t="s">
        <v>627</v>
      </c>
      <c r="F752" s="105" t="s">
        <v>629</v>
      </c>
      <c r="G752" s="105" t="s">
        <v>630</v>
      </c>
      <c r="H752" s="105" t="s">
        <v>631</v>
      </c>
      <c r="I752" s="105" t="s">
        <v>21</v>
      </c>
      <c r="J752" s="105" t="s">
        <v>21</v>
      </c>
      <c r="K752" s="105" t="s">
        <v>21</v>
      </c>
    </row>
    <row r="753" spans="1:11" x14ac:dyDescent="0.2">
      <c r="A753" s="109" t="s">
        <v>787</v>
      </c>
      <c r="B753" s="105" t="s">
        <v>752</v>
      </c>
      <c r="C753" s="105" t="s">
        <v>627</v>
      </c>
      <c r="D753" s="105" t="s">
        <v>25</v>
      </c>
      <c r="E753" s="105" t="s">
        <v>627</v>
      </c>
      <c r="F753" s="105" t="s">
        <v>629</v>
      </c>
      <c r="G753" s="105" t="s">
        <v>630</v>
      </c>
      <c r="H753" s="105" t="s">
        <v>631</v>
      </c>
      <c r="I753" s="105" t="s">
        <v>21</v>
      </c>
      <c r="J753" s="105" t="s">
        <v>21</v>
      </c>
      <c r="K753" s="105" t="s">
        <v>21</v>
      </c>
    </row>
    <row r="754" spans="1:11" x14ac:dyDescent="0.2">
      <c r="A754" s="109" t="s">
        <v>786</v>
      </c>
      <c r="B754" s="105" t="s">
        <v>16</v>
      </c>
      <c r="C754" s="105" t="s">
        <v>672</v>
      </c>
      <c r="D754" s="105" t="s">
        <v>19</v>
      </c>
      <c r="E754" s="105" t="s">
        <v>25</v>
      </c>
      <c r="F754" s="105" t="s">
        <v>745</v>
      </c>
      <c r="G754" s="105" t="s">
        <v>763</v>
      </c>
      <c r="H754" s="105" t="s">
        <v>631</v>
      </c>
      <c r="I754" s="105" t="s">
        <v>21</v>
      </c>
      <c r="J754" s="105" t="s">
        <v>21</v>
      </c>
      <c r="K754" s="105" t="s">
        <v>21</v>
      </c>
    </row>
    <row r="755" spans="1:11" x14ac:dyDescent="0.2">
      <c r="A755" s="109" t="s">
        <v>785</v>
      </c>
      <c r="B755" s="105" t="s">
        <v>755</v>
      </c>
      <c r="C755" s="105" t="s">
        <v>627</v>
      </c>
      <c r="D755" s="105" t="s">
        <v>841</v>
      </c>
      <c r="E755" s="105" t="s">
        <v>627</v>
      </c>
      <c r="F755" s="105" t="s">
        <v>629</v>
      </c>
      <c r="G755" s="105" t="s">
        <v>630</v>
      </c>
      <c r="H755" s="105" t="s">
        <v>631</v>
      </c>
      <c r="I755" s="105" t="s">
        <v>21</v>
      </c>
      <c r="J755" s="105" t="s">
        <v>21</v>
      </c>
      <c r="K755" s="105" t="s">
        <v>21</v>
      </c>
    </row>
    <row r="756" spans="1:11" x14ac:dyDescent="0.2">
      <c r="A756" s="109" t="s">
        <v>784</v>
      </c>
      <c r="B756" s="105" t="s">
        <v>755</v>
      </c>
      <c r="C756" s="105" t="s">
        <v>627</v>
      </c>
      <c r="D756" s="105" t="s">
        <v>840</v>
      </c>
      <c r="E756" s="105" t="s">
        <v>627</v>
      </c>
      <c r="F756" s="105" t="s">
        <v>629</v>
      </c>
      <c r="G756" s="105" t="s">
        <v>630</v>
      </c>
      <c r="H756" s="105" t="s">
        <v>631</v>
      </c>
      <c r="I756" s="105" t="s">
        <v>21</v>
      </c>
      <c r="J756" s="105" t="s">
        <v>21</v>
      </c>
      <c r="K756" s="105" t="s">
        <v>21</v>
      </c>
    </row>
    <row r="757" spans="1:11" x14ac:dyDescent="0.2">
      <c r="A757" s="109" t="s">
        <v>783</v>
      </c>
      <c r="B757" s="105" t="s">
        <v>752</v>
      </c>
      <c r="C757" s="105" t="s">
        <v>627</v>
      </c>
      <c r="D757" s="105" t="s">
        <v>25</v>
      </c>
      <c r="E757" s="105" t="s">
        <v>627</v>
      </c>
      <c r="F757" s="105" t="s">
        <v>629</v>
      </c>
      <c r="G757" s="105" t="s">
        <v>630</v>
      </c>
      <c r="H757" s="105" t="s">
        <v>631</v>
      </c>
      <c r="I757" s="105" t="s">
        <v>21</v>
      </c>
      <c r="J757" s="105" t="s">
        <v>21</v>
      </c>
      <c r="K757" s="105" t="s">
        <v>21</v>
      </c>
    </row>
    <row r="758" spans="1:11" x14ac:dyDescent="0.2">
      <c r="A758" s="109" t="s">
        <v>782</v>
      </c>
      <c r="B758" s="105" t="s">
        <v>756</v>
      </c>
      <c r="C758" s="105" t="s">
        <v>627</v>
      </c>
      <c r="D758" s="105" t="s">
        <v>628</v>
      </c>
      <c r="E758" s="105" t="s">
        <v>627</v>
      </c>
      <c r="F758" s="105" t="s">
        <v>629</v>
      </c>
      <c r="G758" s="105" t="s">
        <v>630</v>
      </c>
      <c r="H758" s="105" t="s">
        <v>631</v>
      </c>
      <c r="I758" s="105" t="s">
        <v>21</v>
      </c>
      <c r="J758" s="105" t="s">
        <v>21</v>
      </c>
      <c r="K758" s="105" t="s">
        <v>21</v>
      </c>
    </row>
    <row r="759" spans="1:11" x14ac:dyDescent="0.2">
      <c r="A759" s="109" t="s">
        <v>781</v>
      </c>
      <c r="B759" s="105" t="s">
        <v>756</v>
      </c>
      <c r="C759" s="105" t="s">
        <v>627</v>
      </c>
      <c r="D759" s="105" t="s">
        <v>840</v>
      </c>
      <c r="E759" s="105" t="s">
        <v>627</v>
      </c>
      <c r="F759" s="105" t="s">
        <v>629</v>
      </c>
      <c r="G759" s="105" t="s">
        <v>630</v>
      </c>
      <c r="H759" s="105" t="s">
        <v>631</v>
      </c>
      <c r="I759" s="105" t="s">
        <v>21</v>
      </c>
      <c r="J759" s="105" t="s">
        <v>21</v>
      </c>
      <c r="K759" s="105" t="s">
        <v>21</v>
      </c>
    </row>
    <row r="760" spans="1:11" x14ac:dyDescent="0.2">
      <c r="A760" s="109" t="s">
        <v>780</v>
      </c>
      <c r="B760" s="105" t="s">
        <v>34</v>
      </c>
      <c r="C760" s="105" t="s">
        <v>627</v>
      </c>
      <c r="D760" s="105" t="s">
        <v>628</v>
      </c>
      <c r="E760" s="105" t="s">
        <v>627</v>
      </c>
      <c r="F760" s="105" t="s">
        <v>629</v>
      </c>
      <c r="G760" s="105" t="s">
        <v>763</v>
      </c>
      <c r="H760" s="105" t="s">
        <v>631</v>
      </c>
      <c r="I760" s="105" t="s">
        <v>21</v>
      </c>
      <c r="J760" s="105" t="s">
        <v>21</v>
      </c>
      <c r="K760" s="105" t="s">
        <v>21</v>
      </c>
    </row>
    <row r="761" spans="1:11" x14ac:dyDescent="0.2">
      <c r="A761" s="109" t="s">
        <v>779</v>
      </c>
      <c r="B761" s="105" t="s">
        <v>30</v>
      </c>
      <c r="C761" s="105" t="s">
        <v>627</v>
      </c>
      <c r="D761" s="105" t="s">
        <v>628</v>
      </c>
      <c r="E761" s="105" t="s">
        <v>627</v>
      </c>
      <c r="F761" s="105" t="s">
        <v>629</v>
      </c>
      <c r="G761" s="105" t="s">
        <v>763</v>
      </c>
      <c r="H761" s="105" t="s">
        <v>631</v>
      </c>
      <c r="I761" s="105" t="s">
        <v>21</v>
      </c>
      <c r="J761" s="105" t="s">
        <v>21</v>
      </c>
      <c r="K761" s="105" t="s">
        <v>21</v>
      </c>
    </row>
    <row r="762" spans="1:11" x14ac:dyDescent="0.2">
      <c r="A762" s="109" t="s">
        <v>778</v>
      </c>
      <c r="B762" s="105" t="s">
        <v>30</v>
      </c>
      <c r="C762" s="105" t="s">
        <v>627</v>
      </c>
      <c r="D762" s="105" t="s">
        <v>628</v>
      </c>
      <c r="E762" s="105" t="s">
        <v>627</v>
      </c>
      <c r="F762" s="105" t="s">
        <v>629</v>
      </c>
      <c r="G762" s="105" t="s">
        <v>630</v>
      </c>
      <c r="H762" s="105" t="s">
        <v>631</v>
      </c>
      <c r="I762" s="105" t="s">
        <v>21</v>
      </c>
      <c r="J762" s="105" t="s">
        <v>21</v>
      </c>
      <c r="K762" s="105" t="s">
        <v>21</v>
      </c>
    </row>
    <row r="763" spans="1:11" x14ac:dyDescent="0.2">
      <c r="A763" s="109" t="s">
        <v>777</v>
      </c>
      <c r="B763" s="105" t="s">
        <v>34</v>
      </c>
      <c r="C763" s="105" t="s">
        <v>627</v>
      </c>
      <c r="D763" s="105" t="s">
        <v>628</v>
      </c>
      <c r="E763" s="105" t="s">
        <v>627</v>
      </c>
      <c r="F763" s="105" t="s">
        <v>629</v>
      </c>
      <c r="G763" s="105" t="s">
        <v>763</v>
      </c>
      <c r="H763" s="105" t="s">
        <v>631</v>
      </c>
      <c r="I763" s="105" t="s">
        <v>21</v>
      </c>
      <c r="J763" s="105" t="s">
        <v>21</v>
      </c>
      <c r="K763" s="105" t="s">
        <v>21</v>
      </c>
    </row>
    <row r="764" spans="1:11" x14ac:dyDescent="0.2">
      <c r="A764" s="109" t="s">
        <v>776</v>
      </c>
      <c r="B764" s="105" t="s">
        <v>646</v>
      </c>
      <c r="C764" s="105" t="s">
        <v>627</v>
      </c>
      <c r="D764" s="105" t="s">
        <v>749</v>
      </c>
      <c r="E764" s="105" t="s">
        <v>627</v>
      </c>
      <c r="F764" s="105" t="s">
        <v>629</v>
      </c>
      <c r="G764" s="105" t="s">
        <v>630</v>
      </c>
      <c r="H764" s="105" t="s">
        <v>631</v>
      </c>
      <c r="I764" s="105" t="s">
        <v>21</v>
      </c>
      <c r="J764" s="105" t="s">
        <v>21</v>
      </c>
      <c r="K764" s="105" t="s">
        <v>21</v>
      </c>
    </row>
    <row r="765" spans="1:11" x14ac:dyDescent="0.2">
      <c r="A765" s="109" t="s">
        <v>775</v>
      </c>
      <c r="B765" s="105" t="s">
        <v>16</v>
      </c>
      <c r="C765" s="105" t="s">
        <v>627</v>
      </c>
      <c r="D765" s="105" t="s">
        <v>840</v>
      </c>
      <c r="E765" s="105" t="s">
        <v>627</v>
      </c>
      <c r="F765" s="105" t="s">
        <v>629</v>
      </c>
      <c r="G765" s="105" t="s">
        <v>630</v>
      </c>
      <c r="H765" s="105" t="s">
        <v>631</v>
      </c>
      <c r="I765" s="105" t="s">
        <v>21</v>
      </c>
      <c r="J765" s="105" t="s">
        <v>21</v>
      </c>
      <c r="K765" s="105" t="s">
        <v>21</v>
      </c>
    </row>
    <row r="766" spans="1:11" x14ac:dyDescent="0.2">
      <c r="A766" s="109" t="s">
        <v>774</v>
      </c>
      <c r="B766" s="105" t="s">
        <v>748</v>
      </c>
      <c r="C766" s="105" t="s">
        <v>627</v>
      </c>
      <c r="D766" s="105" t="s">
        <v>840</v>
      </c>
      <c r="E766" s="105" t="s">
        <v>627</v>
      </c>
      <c r="F766" s="105" t="s">
        <v>629</v>
      </c>
      <c r="G766" s="105" t="s">
        <v>634</v>
      </c>
      <c r="H766" s="105" t="s">
        <v>631</v>
      </c>
      <c r="I766" s="105" t="s">
        <v>21</v>
      </c>
      <c r="J766" s="105" t="s">
        <v>21</v>
      </c>
      <c r="K766" s="105" t="s">
        <v>21</v>
      </c>
    </row>
    <row r="767" spans="1:11" x14ac:dyDescent="0.2">
      <c r="A767" s="109" t="s">
        <v>773</v>
      </c>
      <c r="B767" s="105" t="s">
        <v>752</v>
      </c>
      <c r="C767" s="105" t="s">
        <v>627</v>
      </c>
      <c r="D767" s="105" t="s">
        <v>628</v>
      </c>
      <c r="E767" s="105" t="s">
        <v>627</v>
      </c>
      <c r="F767" s="105" t="s">
        <v>629</v>
      </c>
      <c r="G767" s="105" t="s">
        <v>630</v>
      </c>
      <c r="H767" s="105" t="s">
        <v>631</v>
      </c>
      <c r="I767" s="105" t="s">
        <v>21</v>
      </c>
      <c r="J767" s="105" t="s">
        <v>21</v>
      </c>
      <c r="K767" s="105" t="s">
        <v>21</v>
      </c>
    </row>
    <row r="768" spans="1:11" x14ac:dyDescent="0.2">
      <c r="A768" s="109" t="s">
        <v>772</v>
      </c>
      <c r="B768" s="105" t="s">
        <v>751</v>
      </c>
      <c r="C768" s="105" t="s">
        <v>627</v>
      </c>
      <c r="D768" s="105" t="s">
        <v>628</v>
      </c>
      <c r="E768" s="105" t="s">
        <v>627</v>
      </c>
      <c r="F768" s="105" t="s">
        <v>629</v>
      </c>
      <c r="G768" s="105" t="s">
        <v>630</v>
      </c>
      <c r="H768" s="105" t="s">
        <v>631</v>
      </c>
      <c r="I768" s="105" t="s">
        <v>21</v>
      </c>
      <c r="J768" s="105" t="s">
        <v>21</v>
      </c>
      <c r="K768" s="105" t="s">
        <v>21</v>
      </c>
    </row>
    <row r="769" spans="1:11" x14ac:dyDescent="0.2">
      <c r="A769" s="109" t="s">
        <v>771</v>
      </c>
      <c r="B769" s="105" t="s">
        <v>646</v>
      </c>
      <c r="C769" s="105" t="s">
        <v>627</v>
      </c>
      <c r="D769" s="105" t="s">
        <v>628</v>
      </c>
      <c r="E769" s="105" t="s">
        <v>627</v>
      </c>
      <c r="F769" s="105" t="s">
        <v>629</v>
      </c>
      <c r="G769" s="105" t="s">
        <v>630</v>
      </c>
      <c r="H769" s="105" t="s">
        <v>631</v>
      </c>
      <c r="I769" s="105" t="s">
        <v>21</v>
      </c>
      <c r="J769" s="105" t="s">
        <v>21</v>
      </c>
      <c r="K769" s="105" t="s">
        <v>21</v>
      </c>
    </row>
    <row r="770" spans="1:11" x14ac:dyDescent="0.2">
      <c r="A770" s="109" t="s">
        <v>770</v>
      </c>
      <c r="B770" s="105" t="s">
        <v>762</v>
      </c>
      <c r="C770" s="105" t="s">
        <v>627</v>
      </c>
      <c r="D770" s="105" t="s">
        <v>628</v>
      </c>
      <c r="E770" s="105" t="s">
        <v>627</v>
      </c>
      <c r="F770" s="105" t="s">
        <v>629</v>
      </c>
      <c r="G770" s="105" t="s">
        <v>630</v>
      </c>
      <c r="H770" s="105" t="s">
        <v>631</v>
      </c>
      <c r="I770" s="105" t="s">
        <v>21</v>
      </c>
      <c r="J770" s="105" t="s">
        <v>21</v>
      </c>
      <c r="K770" s="105" t="s">
        <v>21</v>
      </c>
    </row>
    <row r="771" spans="1:11" x14ac:dyDescent="0.2">
      <c r="A771" s="109" t="s">
        <v>769</v>
      </c>
      <c r="B771" s="105" t="s">
        <v>752</v>
      </c>
      <c r="C771" s="105" t="s">
        <v>627</v>
      </c>
      <c r="D771" s="105" t="s">
        <v>840</v>
      </c>
      <c r="E771" s="105" t="s">
        <v>627</v>
      </c>
      <c r="F771" s="105" t="s">
        <v>629</v>
      </c>
      <c r="G771" s="105" t="s">
        <v>634</v>
      </c>
      <c r="H771" s="105" t="s">
        <v>631</v>
      </c>
      <c r="I771" s="105" t="s">
        <v>21</v>
      </c>
      <c r="J771" s="105" t="s">
        <v>21</v>
      </c>
      <c r="K771" s="105" t="s">
        <v>21</v>
      </c>
    </row>
    <row r="772" spans="1:11" x14ac:dyDescent="0.2">
      <c r="A772" s="109" t="s">
        <v>768</v>
      </c>
      <c r="B772" s="105" t="s">
        <v>752</v>
      </c>
      <c r="C772" s="105" t="s">
        <v>627</v>
      </c>
      <c r="D772" s="105" t="s">
        <v>750</v>
      </c>
      <c r="E772" s="105" t="s">
        <v>627</v>
      </c>
      <c r="F772" s="105" t="s">
        <v>629</v>
      </c>
      <c r="G772" s="105" t="s">
        <v>630</v>
      </c>
      <c r="H772" s="105" t="s">
        <v>631</v>
      </c>
      <c r="I772" s="105" t="s">
        <v>21</v>
      </c>
      <c r="J772" s="105" t="s">
        <v>21</v>
      </c>
      <c r="K772" s="105" t="s">
        <v>21</v>
      </c>
    </row>
    <row r="773" spans="1:11" x14ac:dyDescent="0.2">
      <c r="A773" s="109" t="s">
        <v>742</v>
      </c>
      <c r="B773" s="105" t="s">
        <v>743</v>
      </c>
      <c r="C773" s="105" t="s">
        <v>627</v>
      </c>
      <c r="D773" s="105" t="s">
        <v>628</v>
      </c>
      <c r="E773" s="105" t="s">
        <v>627</v>
      </c>
      <c r="F773" s="105" t="s">
        <v>629</v>
      </c>
      <c r="G773" s="105" t="s">
        <v>630</v>
      </c>
      <c r="H773" s="105" t="s">
        <v>631</v>
      </c>
      <c r="I773" s="105" t="s">
        <v>21</v>
      </c>
      <c r="J773" s="105" t="s">
        <v>21</v>
      </c>
      <c r="K773" s="105" t="s">
        <v>21</v>
      </c>
    </row>
    <row r="774" spans="1:11" x14ac:dyDescent="0.2">
      <c r="A774" s="109" t="s">
        <v>741</v>
      </c>
      <c r="B774" s="105" t="s">
        <v>744</v>
      </c>
      <c r="C774" s="105" t="s">
        <v>745</v>
      </c>
      <c r="D774" s="105" t="s">
        <v>25</v>
      </c>
      <c r="E774" s="105" t="s">
        <v>745</v>
      </c>
      <c r="F774" s="105" t="s">
        <v>746</v>
      </c>
      <c r="G774" s="105" t="s">
        <v>747</v>
      </c>
      <c r="H774" s="105" t="s">
        <v>631</v>
      </c>
      <c r="I774" s="105" t="s">
        <v>21</v>
      </c>
      <c r="J774" s="105" t="s">
        <v>21</v>
      </c>
      <c r="K774" s="105" t="s">
        <v>21</v>
      </c>
    </row>
    <row r="775" spans="1:11" x14ac:dyDescent="0.2">
      <c r="A775" s="109" t="s">
        <v>740</v>
      </c>
      <c r="B775" s="105" t="s">
        <v>748</v>
      </c>
      <c r="C775" s="105" t="s">
        <v>627</v>
      </c>
      <c r="D775" s="105" t="s">
        <v>628</v>
      </c>
      <c r="E775" s="105" t="s">
        <v>627</v>
      </c>
      <c r="F775" s="105" t="s">
        <v>629</v>
      </c>
      <c r="G775" s="105" t="s">
        <v>630</v>
      </c>
      <c r="H775" s="105" t="s">
        <v>631</v>
      </c>
      <c r="I775" s="105" t="s">
        <v>21</v>
      </c>
      <c r="J775" s="105" t="s">
        <v>21</v>
      </c>
      <c r="K775" s="105" t="s">
        <v>21</v>
      </c>
    </row>
    <row r="776" spans="1:11" x14ac:dyDescent="0.2">
      <c r="A776" s="109" t="s">
        <v>739</v>
      </c>
      <c r="B776" s="105" t="s">
        <v>646</v>
      </c>
      <c r="C776" s="105" t="s">
        <v>627</v>
      </c>
      <c r="D776" s="105" t="s">
        <v>749</v>
      </c>
      <c r="E776" s="105" t="s">
        <v>627</v>
      </c>
      <c r="F776" s="105" t="s">
        <v>629</v>
      </c>
      <c r="G776" s="105" t="s">
        <v>630</v>
      </c>
      <c r="H776" s="105" t="s">
        <v>631</v>
      </c>
      <c r="I776" s="105" t="s">
        <v>21</v>
      </c>
      <c r="J776" s="105" t="s">
        <v>21</v>
      </c>
      <c r="K776" s="105" t="s">
        <v>21</v>
      </c>
    </row>
    <row r="777" spans="1:11" x14ac:dyDescent="0.2">
      <c r="A777" s="109" t="s">
        <v>738</v>
      </c>
      <c r="B777" s="105" t="s">
        <v>646</v>
      </c>
      <c r="C777" s="105" t="s">
        <v>627</v>
      </c>
      <c r="D777" s="105" t="s">
        <v>750</v>
      </c>
      <c r="E777" s="105" t="s">
        <v>627</v>
      </c>
      <c r="F777" s="105" t="s">
        <v>629</v>
      </c>
      <c r="G777" s="105" t="s">
        <v>630</v>
      </c>
      <c r="H777" s="105" t="s">
        <v>631</v>
      </c>
      <c r="I777" s="105" t="s">
        <v>21</v>
      </c>
      <c r="J777" s="105" t="s">
        <v>21</v>
      </c>
      <c r="K777" s="105" t="s">
        <v>21</v>
      </c>
    </row>
    <row r="778" spans="1:11" x14ac:dyDescent="0.2">
      <c r="A778" s="109" t="s">
        <v>737</v>
      </c>
      <c r="B778" s="105" t="s">
        <v>743</v>
      </c>
      <c r="C778" s="105" t="s">
        <v>627</v>
      </c>
      <c r="D778" s="105" t="s">
        <v>750</v>
      </c>
      <c r="E778" s="105" t="s">
        <v>627</v>
      </c>
      <c r="F778" s="105" t="s">
        <v>629</v>
      </c>
      <c r="G778" s="105" t="s">
        <v>630</v>
      </c>
      <c r="H778" s="105" t="s">
        <v>631</v>
      </c>
      <c r="I778" s="105" t="s">
        <v>21</v>
      </c>
      <c r="J778" s="105" t="s">
        <v>21</v>
      </c>
      <c r="K778" s="105" t="s">
        <v>21</v>
      </c>
    </row>
    <row r="779" spans="1:11" x14ac:dyDescent="0.2">
      <c r="A779" s="109" t="s">
        <v>736</v>
      </c>
      <c r="B779" s="105" t="s">
        <v>751</v>
      </c>
      <c r="C779" s="105" t="s">
        <v>627</v>
      </c>
      <c r="D779" s="105" t="s">
        <v>750</v>
      </c>
      <c r="E779" s="105" t="s">
        <v>627</v>
      </c>
      <c r="F779" s="105" t="s">
        <v>629</v>
      </c>
      <c r="G779" s="105" t="s">
        <v>630</v>
      </c>
      <c r="H779" s="105" t="s">
        <v>631</v>
      </c>
      <c r="I779" s="105" t="s">
        <v>21</v>
      </c>
      <c r="J779" s="105" t="s">
        <v>21</v>
      </c>
      <c r="K779" s="105" t="s">
        <v>21</v>
      </c>
    </row>
    <row r="780" spans="1:11" x14ac:dyDescent="0.2">
      <c r="A780" s="109" t="s">
        <v>735</v>
      </c>
      <c r="B780" s="105" t="s">
        <v>752</v>
      </c>
      <c r="C780" s="105" t="s">
        <v>627</v>
      </c>
      <c r="D780" s="105" t="s">
        <v>750</v>
      </c>
      <c r="E780" s="105" t="s">
        <v>627</v>
      </c>
      <c r="F780" s="105" t="s">
        <v>629</v>
      </c>
      <c r="G780" s="105" t="s">
        <v>630</v>
      </c>
      <c r="H780" s="105" t="s">
        <v>631</v>
      </c>
      <c r="I780" s="105" t="s">
        <v>21</v>
      </c>
      <c r="J780" s="105" t="s">
        <v>21</v>
      </c>
      <c r="K780" s="105" t="s">
        <v>21</v>
      </c>
    </row>
    <row r="781" spans="1:11" x14ac:dyDescent="0.2">
      <c r="A781" s="109" t="s">
        <v>734</v>
      </c>
      <c r="B781" s="105" t="s">
        <v>752</v>
      </c>
      <c r="C781" s="105" t="s">
        <v>627</v>
      </c>
      <c r="D781" s="105" t="s">
        <v>749</v>
      </c>
      <c r="E781" s="105" t="s">
        <v>627</v>
      </c>
      <c r="F781" s="105" t="s">
        <v>629</v>
      </c>
      <c r="G781" s="105" t="s">
        <v>630</v>
      </c>
      <c r="H781" s="105" t="s">
        <v>631</v>
      </c>
      <c r="I781" s="105" t="s">
        <v>21</v>
      </c>
      <c r="J781" s="105" t="s">
        <v>21</v>
      </c>
      <c r="K781" s="105" t="s">
        <v>21</v>
      </c>
    </row>
    <row r="782" spans="1:11" x14ac:dyDescent="0.2">
      <c r="A782" s="109" t="s">
        <v>733</v>
      </c>
      <c r="B782" s="105" t="s">
        <v>646</v>
      </c>
      <c r="C782" s="105" t="s">
        <v>627</v>
      </c>
      <c r="D782" s="105" t="s">
        <v>750</v>
      </c>
      <c r="E782" s="105" t="s">
        <v>627</v>
      </c>
      <c r="F782" s="105" t="s">
        <v>629</v>
      </c>
      <c r="G782" s="105" t="s">
        <v>630</v>
      </c>
      <c r="H782" s="105" t="s">
        <v>631</v>
      </c>
      <c r="I782" s="105" t="s">
        <v>21</v>
      </c>
      <c r="J782" s="105" t="s">
        <v>21</v>
      </c>
      <c r="K782" s="105" t="s">
        <v>21</v>
      </c>
    </row>
    <row r="783" spans="1:11" x14ac:dyDescent="0.2">
      <c r="A783" s="109" t="s">
        <v>732</v>
      </c>
      <c r="B783" s="105" t="s">
        <v>753</v>
      </c>
      <c r="C783" s="105" t="s">
        <v>627</v>
      </c>
      <c r="D783" s="105" t="s">
        <v>628</v>
      </c>
      <c r="E783" s="105" t="s">
        <v>627</v>
      </c>
      <c r="F783" s="105" t="s">
        <v>629</v>
      </c>
      <c r="G783" s="105" t="s">
        <v>630</v>
      </c>
      <c r="H783" s="105" t="s">
        <v>631</v>
      </c>
      <c r="I783" s="105" t="s">
        <v>21</v>
      </c>
      <c r="J783" s="105" t="s">
        <v>21</v>
      </c>
      <c r="K783" s="105" t="s">
        <v>21</v>
      </c>
    </row>
    <row r="784" spans="1:11" x14ac:dyDescent="0.2">
      <c r="A784" s="109" t="s">
        <v>731</v>
      </c>
      <c r="B784" s="105" t="s">
        <v>748</v>
      </c>
      <c r="C784" s="105" t="s">
        <v>627</v>
      </c>
      <c r="D784" s="105" t="s">
        <v>628</v>
      </c>
      <c r="E784" s="105" t="s">
        <v>627</v>
      </c>
      <c r="F784" s="105" t="s">
        <v>629</v>
      </c>
      <c r="G784" s="105" t="s">
        <v>630</v>
      </c>
      <c r="H784" s="105" t="s">
        <v>631</v>
      </c>
      <c r="I784" s="105" t="s">
        <v>21</v>
      </c>
      <c r="J784" s="105" t="s">
        <v>21</v>
      </c>
      <c r="K784" s="105" t="s">
        <v>21</v>
      </c>
    </row>
    <row r="785" spans="1:11" x14ac:dyDescent="0.2">
      <c r="A785" s="109" t="s">
        <v>730</v>
      </c>
      <c r="B785" s="105" t="s">
        <v>754</v>
      </c>
      <c r="C785" s="105" t="s">
        <v>627</v>
      </c>
      <c r="D785" s="105" t="s">
        <v>750</v>
      </c>
      <c r="E785" s="105" t="s">
        <v>627</v>
      </c>
      <c r="F785" s="105" t="s">
        <v>629</v>
      </c>
      <c r="G785" s="105" t="s">
        <v>634</v>
      </c>
      <c r="H785" s="105" t="s">
        <v>631</v>
      </c>
      <c r="I785" s="105" t="s">
        <v>21</v>
      </c>
      <c r="J785" s="105" t="s">
        <v>21</v>
      </c>
      <c r="K785" s="105" t="s">
        <v>21</v>
      </c>
    </row>
    <row r="786" spans="1:11" x14ac:dyDescent="0.2">
      <c r="A786" s="109" t="s">
        <v>729</v>
      </c>
      <c r="B786" s="105" t="s">
        <v>752</v>
      </c>
      <c r="C786" s="105" t="s">
        <v>627</v>
      </c>
      <c r="D786" s="105" t="s">
        <v>750</v>
      </c>
      <c r="E786" s="105" t="s">
        <v>627</v>
      </c>
      <c r="F786" s="105" t="s">
        <v>629</v>
      </c>
      <c r="G786" s="105" t="s">
        <v>630</v>
      </c>
      <c r="H786" s="105" t="s">
        <v>631</v>
      </c>
      <c r="I786" s="105" t="s">
        <v>21</v>
      </c>
      <c r="J786" s="105" t="s">
        <v>21</v>
      </c>
      <c r="K786" s="105" t="s">
        <v>21</v>
      </c>
    </row>
    <row r="787" spans="1:11" x14ac:dyDescent="0.2">
      <c r="A787" s="109" t="s">
        <v>728</v>
      </c>
      <c r="B787" s="105" t="s">
        <v>748</v>
      </c>
      <c r="C787" s="105" t="s">
        <v>627</v>
      </c>
      <c r="D787" s="105" t="s">
        <v>750</v>
      </c>
      <c r="E787" s="105" t="s">
        <v>627</v>
      </c>
      <c r="F787" s="105" t="s">
        <v>629</v>
      </c>
      <c r="G787" s="105" t="s">
        <v>630</v>
      </c>
      <c r="H787" s="105" t="s">
        <v>631</v>
      </c>
      <c r="I787" s="105" t="s">
        <v>21</v>
      </c>
      <c r="J787" s="105" t="s">
        <v>21</v>
      </c>
      <c r="K787" s="105" t="s">
        <v>21</v>
      </c>
    </row>
    <row r="788" spans="1:11" x14ac:dyDescent="0.2">
      <c r="A788" s="109" t="s">
        <v>727</v>
      </c>
      <c r="B788" s="105" t="s">
        <v>743</v>
      </c>
      <c r="C788" s="105" t="s">
        <v>627</v>
      </c>
      <c r="D788" s="105" t="s">
        <v>749</v>
      </c>
      <c r="E788" s="105" t="s">
        <v>627</v>
      </c>
      <c r="F788" s="105" t="s">
        <v>629</v>
      </c>
      <c r="G788" s="105" t="s">
        <v>630</v>
      </c>
      <c r="H788" s="105" t="s">
        <v>631</v>
      </c>
      <c r="I788" s="105" t="s">
        <v>21</v>
      </c>
      <c r="J788" s="105" t="s">
        <v>21</v>
      </c>
      <c r="K788" s="105" t="s">
        <v>21</v>
      </c>
    </row>
    <row r="789" spans="1:11" x14ac:dyDescent="0.2">
      <c r="A789" s="109" t="s">
        <v>726</v>
      </c>
      <c r="B789" s="105" t="s">
        <v>755</v>
      </c>
      <c r="C789" s="105" t="s">
        <v>627</v>
      </c>
      <c r="D789" s="105" t="s">
        <v>750</v>
      </c>
      <c r="E789" s="105" t="s">
        <v>627</v>
      </c>
      <c r="F789" s="105" t="s">
        <v>629</v>
      </c>
      <c r="G789" s="105" t="s">
        <v>630</v>
      </c>
      <c r="H789" s="105" t="s">
        <v>631</v>
      </c>
      <c r="I789" s="105" t="s">
        <v>21</v>
      </c>
      <c r="J789" s="105" t="s">
        <v>21</v>
      </c>
      <c r="K789" s="105" t="s">
        <v>21</v>
      </c>
    </row>
    <row r="790" spans="1:11" x14ac:dyDescent="0.2">
      <c r="A790" s="109" t="s">
        <v>725</v>
      </c>
      <c r="B790" s="105" t="s">
        <v>756</v>
      </c>
      <c r="C790" s="105" t="s">
        <v>627</v>
      </c>
      <c r="D790" s="105" t="s">
        <v>628</v>
      </c>
      <c r="E790" s="105" t="s">
        <v>627</v>
      </c>
      <c r="F790" s="105" t="s">
        <v>629</v>
      </c>
      <c r="G790" s="105" t="s">
        <v>630</v>
      </c>
      <c r="H790" s="105" t="s">
        <v>631</v>
      </c>
      <c r="I790" s="105" t="s">
        <v>21</v>
      </c>
      <c r="J790" s="105" t="s">
        <v>21</v>
      </c>
      <c r="K790" s="105" t="s">
        <v>21</v>
      </c>
    </row>
    <row r="791" spans="1:11" x14ac:dyDescent="0.2">
      <c r="A791" s="109" t="s">
        <v>724</v>
      </c>
      <c r="B791" s="105" t="s">
        <v>757</v>
      </c>
      <c r="C791" s="105" t="s">
        <v>627</v>
      </c>
      <c r="D791" s="105" t="s">
        <v>750</v>
      </c>
      <c r="E791" s="105" t="s">
        <v>627</v>
      </c>
      <c r="F791" s="105" t="s">
        <v>629</v>
      </c>
      <c r="G791" s="105" t="s">
        <v>630</v>
      </c>
      <c r="H791" s="105" t="s">
        <v>631</v>
      </c>
      <c r="I791" s="105" t="s">
        <v>21</v>
      </c>
      <c r="J791" s="105" t="s">
        <v>21</v>
      </c>
      <c r="K791" s="105" t="s">
        <v>21</v>
      </c>
    </row>
    <row r="792" spans="1:11" x14ac:dyDescent="0.2">
      <c r="A792" s="109" t="s">
        <v>723</v>
      </c>
      <c r="B792" s="105" t="s">
        <v>757</v>
      </c>
      <c r="C792" s="105" t="s">
        <v>627</v>
      </c>
      <c r="D792" s="105" t="s">
        <v>750</v>
      </c>
      <c r="E792" s="105" t="s">
        <v>627</v>
      </c>
      <c r="F792" s="105" t="s">
        <v>629</v>
      </c>
      <c r="G792" s="105" t="s">
        <v>630</v>
      </c>
      <c r="H792" s="105" t="s">
        <v>631</v>
      </c>
      <c r="I792" s="105" t="s">
        <v>21</v>
      </c>
      <c r="J792" s="105" t="s">
        <v>21</v>
      </c>
      <c r="K792" s="105" t="s">
        <v>21</v>
      </c>
    </row>
    <row r="793" spans="1:11" x14ac:dyDescent="0.2">
      <c r="A793" s="109" t="s">
        <v>722</v>
      </c>
      <c r="B793" s="105" t="s">
        <v>757</v>
      </c>
      <c r="C793" s="105" t="s">
        <v>627</v>
      </c>
      <c r="D793" s="105" t="s">
        <v>628</v>
      </c>
      <c r="E793" s="105" t="s">
        <v>627</v>
      </c>
      <c r="F793" s="105" t="s">
        <v>629</v>
      </c>
      <c r="G793" s="105" t="s">
        <v>630</v>
      </c>
      <c r="H793" s="105" t="s">
        <v>631</v>
      </c>
      <c r="I793" s="105" t="s">
        <v>21</v>
      </c>
      <c r="J793" s="105" t="s">
        <v>21</v>
      </c>
      <c r="K793" s="105" t="s">
        <v>21</v>
      </c>
    </row>
    <row r="794" spans="1:11" x14ac:dyDescent="0.2">
      <c r="A794" s="109" t="s">
        <v>721</v>
      </c>
      <c r="B794" s="105" t="s">
        <v>758</v>
      </c>
      <c r="C794" s="105" t="s">
        <v>627</v>
      </c>
      <c r="D794" s="105" t="s">
        <v>628</v>
      </c>
      <c r="E794" s="105" t="s">
        <v>627</v>
      </c>
      <c r="F794" s="105" t="s">
        <v>629</v>
      </c>
      <c r="G794" s="105" t="s">
        <v>630</v>
      </c>
      <c r="H794" s="105" t="s">
        <v>631</v>
      </c>
      <c r="I794" s="105" t="s">
        <v>21</v>
      </c>
      <c r="J794" s="105" t="s">
        <v>21</v>
      </c>
      <c r="K794" s="105" t="s">
        <v>21</v>
      </c>
    </row>
    <row r="795" spans="1:11" x14ac:dyDescent="0.2">
      <c r="A795" s="109" t="s">
        <v>720</v>
      </c>
      <c r="B795" s="105" t="s">
        <v>758</v>
      </c>
      <c r="C795" s="105" t="s">
        <v>627</v>
      </c>
      <c r="D795" s="105" t="s">
        <v>628</v>
      </c>
      <c r="E795" s="105" t="s">
        <v>627</v>
      </c>
      <c r="F795" s="105" t="s">
        <v>629</v>
      </c>
      <c r="G795" s="105" t="s">
        <v>630</v>
      </c>
      <c r="H795" s="105" t="s">
        <v>631</v>
      </c>
      <c r="I795" s="105" t="s">
        <v>21</v>
      </c>
      <c r="J795" s="105" t="s">
        <v>21</v>
      </c>
      <c r="K795" s="105" t="s">
        <v>21</v>
      </c>
    </row>
    <row r="796" spans="1:11" x14ac:dyDescent="0.2">
      <c r="A796" s="109" t="s">
        <v>719</v>
      </c>
      <c r="B796" s="105" t="s">
        <v>759</v>
      </c>
      <c r="C796" s="105" t="s">
        <v>627</v>
      </c>
      <c r="D796" s="105" t="s">
        <v>749</v>
      </c>
      <c r="E796" s="105" t="s">
        <v>627</v>
      </c>
      <c r="F796" s="105" t="s">
        <v>629</v>
      </c>
      <c r="G796" s="105" t="s">
        <v>634</v>
      </c>
      <c r="H796" s="105" t="s">
        <v>631</v>
      </c>
      <c r="I796" s="105" t="s">
        <v>21</v>
      </c>
      <c r="J796" s="105" t="s">
        <v>21</v>
      </c>
      <c r="K796" s="105" t="s">
        <v>21</v>
      </c>
    </row>
    <row r="797" spans="1:11" x14ac:dyDescent="0.2">
      <c r="A797" s="109" t="s">
        <v>718</v>
      </c>
      <c r="B797" s="105" t="s">
        <v>753</v>
      </c>
      <c r="C797" s="105" t="s">
        <v>745</v>
      </c>
      <c r="D797" s="105" t="s">
        <v>760</v>
      </c>
      <c r="E797" s="105" t="s">
        <v>745</v>
      </c>
      <c r="F797" s="105" t="s">
        <v>745</v>
      </c>
      <c r="G797" s="105" t="s">
        <v>630</v>
      </c>
      <c r="H797" s="105" t="s">
        <v>631</v>
      </c>
      <c r="I797" s="105" t="s">
        <v>21</v>
      </c>
      <c r="J797" s="105" t="s">
        <v>21</v>
      </c>
      <c r="K797" s="105" t="s">
        <v>21</v>
      </c>
    </row>
    <row r="798" spans="1:11" x14ac:dyDescent="0.2">
      <c r="A798" s="109" t="s">
        <v>717</v>
      </c>
      <c r="B798" s="105" t="s">
        <v>759</v>
      </c>
      <c r="C798" s="105" t="s">
        <v>627</v>
      </c>
      <c r="D798" s="105" t="s">
        <v>750</v>
      </c>
      <c r="E798" s="105" t="s">
        <v>627</v>
      </c>
      <c r="F798" s="105" t="s">
        <v>629</v>
      </c>
      <c r="G798" s="105" t="s">
        <v>630</v>
      </c>
      <c r="H798" s="105" t="s">
        <v>631</v>
      </c>
      <c r="I798" s="105" t="s">
        <v>21</v>
      </c>
      <c r="J798" s="105" t="s">
        <v>21</v>
      </c>
      <c r="K798" s="105" t="s">
        <v>21</v>
      </c>
    </row>
    <row r="799" spans="1:11" x14ac:dyDescent="0.2">
      <c r="A799" s="109" t="s">
        <v>716</v>
      </c>
      <c r="B799" s="105" t="s">
        <v>761</v>
      </c>
      <c r="C799" s="105" t="s">
        <v>627</v>
      </c>
      <c r="D799" s="105" t="s">
        <v>628</v>
      </c>
      <c r="E799" s="105" t="s">
        <v>627</v>
      </c>
      <c r="F799" s="105" t="s">
        <v>629</v>
      </c>
      <c r="G799" s="105" t="s">
        <v>630</v>
      </c>
      <c r="H799" s="105" t="s">
        <v>631</v>
      </c>
      <c r="I799" s="105" t="s">
        <v>21</v>
      </c>
      <c r="J799" s="105" t="s">
        <v>21</v>
      </c>
      <c r="K799" s="105" t="s">
        <v>21</v>
      </c>
    </row>
    <row r="800" spans="1:11" x14ac:dyDescent="0.2">
      <c r="A800" s="109" t="s">
        <v>715</v>
      </c>
      <c r="B800" s="105" t="s">
        <v>762</v>
      </c>
      <c r="C800" s="105" t="s">
        <v>627</v>
      </c>
      <c r="D800" s="105" t="s">
        <v>750</v>
      </c>
      <c r="E800" s="105" t="s">
        <v>627</v>
      </c>
      <c r="F800" s="105" t="s">
        <v>629</v>
      </c>
      <c r="G800" s="105" t="s">
        <v>747</v>
      </c>
      <c r="H800" s="105" t="s">
        <v>631</v>
      </c>
      <c r="I800" s="105" t="s">
        <v>21</v>
      </c>
      <c r="J800" s="105" t="s">
        <v>21</v>
      </c>
      <c r="K800" s="105" t="s">
        <v>21</v>
      </c>
    </row>
    <row r="801" spans="1:11" x14ac:dyDescent="0.2">
      <c r="A801" s="109" t="s">
        <v>714</v>
      </c>
      <c r="B801" s="105" t="s">
        <v>646</v>
      </c>
      <c r="C801" s="105" t="s">
        <v>627</v>
      </c>
      <c r="D801" s="105" t="s">
        <v>628</v>
      </c>
      <c r="E801" s="105" t="s">
        <v>627</v>
      </c>
      <c r="F801" s="105" t="s">
        <v>629</v>
      </c>
      <c r="G801" s="105" t="s">
        <v>630</v>
      </c>
      <c r="H801" s="105" t="s">
        <v>631</v>
      </c>
      <c r="I801" s="105" t="s">
        <v>21</v>
      </c>
      <c r="J801" s="105" t="s">
        <v>21</v>
      </c>
      <c r="K801" s="105" t="s">
        <v>21</v>
      </c>
    </row>
    <row r="802" spans="1:11" x14ac:dyDescent="0.2">
      <c r="A802" s="109" t="s">
        <v>713</v>
      </c>
      <c r="B802" s="105" t="s">
        <v>39</v>
      </c>
      <c r="C802" s="105" t="s">
        <v>627</v>
      </c>
      <c r="D802" s="105" t="s">
        <v>628</v>
      </c>
      <c r="E802" s="105" t="s">
        <v>627</v>
      </c>
      <c r="F802" s="105" t="s">
        <v>629</v>
      </c>
      <c r="G802" s="105" t="s">
        <v>763</v>
      </c>
      <c r="H802" s="105" t="s">
        <v>631</v>
      </c>
      <c r="I802" s="105" t="s">
        <v>21</v>
      </c>
      <c r="J802" s="105" t="s">
        <v>21</v>
      </c>
      <c r="K802" s="105" t="s">
        <v>21</v>
      </c>
    </row>
    <row r="803" spans="1:11" x14ac:dyDescent="0.2">
      <c r="A803" s="109" t="s">
        <v>712</v>
      </c>
      <c r="B803" s="105" t="s">
        <v>751</v>
      </c>
      <c r="C803" s="105" t="s">
        <v>627</v>
      </c>
      <c r="D803" s="105" t="s">
        <v>628</v>
      </c>
      <c r="E803" s="105" t="s">
        <v>627</v>
      </c>
      <c r="F803" s="105" t="s">
        <v>629</v>
      </c>
      <c r="G803" s="105" t="s">
        <v>764</v>
      </c>
      <c r="H803" s="105" t="s">
        <v>631</v>
      </c>
      <c r="I803" s="105" t="s">
        <v>21</v>
      </c>
      <c r="J803" s="105" t="s">
        <v>21</v>
      </c>
      <c r="K803" s="105" t="s">
        <v>21</v>
      </c>
    </row>
    <row r="804" spans="1:11" x14ac:dyDescent="0.2">
      <c r="A804" s="109" t="s">
        <v>711</v>
      </c>
      <c r="B804" s="105" t="s">
        <v>39</v>
      </c>
      <c r="C804" s="105" t="s">
        <v>627</v>
      </c>
      <c r="D804" s="105" t="s">
        <v>628</v>
      </c>
      <c r="E804" s="105" t="s">
        <v>627</v>
      </c>
      <c r="F804" s="105" t="s">
        <v>629</v>
      </c>
      <c r="G804" s="105" t="s">
        <v>763</v>
      </c>
      <c r="H804" s="105" t="s">
        <v>631</v>
      </c>
      <c r="I804" s="105" t="s">
        <v>21</v>
      </c>
      <c r="J804" s="105" t="s">
        <v>21</v>
      </c>
      <c r="K804" s="105" t="s">
        <v>21</v>
      </c>
    </row>
    <row r="805" spans="1:11" x14ac:dyDescent="0.2">
      <c r="A805" s="109" t="s">
        <v>710</v>
      </c>
      <c r="B805" s="105" t="s">
        <v>23</v>
      </c>
      <c r="C805" s="105" t="s">
        <v>627</v>
      </c>
      <c r="D805" s="105" t="s">
        <v>628</v>
      </c>
      <c r="E805" s="105" t="s">
        <v>627</v>
      </c>
      <c r="F805" s="105" t="s">
        <v>629</v>
      </c>
      <c r="G805" s="105" t="s">
        <v>630</v>
      </c>
      <c r="H805" s="105" t="s">
        <v>631</v>
      </c>
      <c r="I805" s="105" t="s">
        <v>21</v>
      </c>
      <c r="J805" s="105" t="s">
        <v>21</v>
      </c>
      <c r="K805" s="105" t="s">
        <v>21</v>
      </c>
    </row>
    <row r="806" spans="1:11" x14ac:dyDescent="0.2">
      <c r="A806" s="109" t="s">
        <v>709</v>
      </c>
      <c r="B806" s="105" t="s">
        <v>68</v>
      </c>
      <c r="C806" s="105" t="s">
        <v>627</v>
      </c>
      <c r="D806" s="105" t="s">
        <v>765</v>
      </c>
      <c r="E806" s="105" t="s">
        <v>627</v>
      </c>
      <c r="F806" s="105" t="s">
        <v>629</v>
      </c>
      <c r="G806" s="105" t="s">
        <v>630</v>
      </c>
      <c r="H806" s="105" t="s">
        <v>631</v>
      </c>
      <c r="I806" s="105" t="s">
        <v>21</v>
      </c>
      <c r="J806" s="105" t="s">
        <v>21</v>
      </c>
      <c r="K806" s="105" t="s">
        <v>21</v>
      </c>
    </row>
    <row r="807" spans="1:11" x14ac:dyDescent="0.2">
      <c r="A807" s="109" t="s">
        <v>708</v>
      </c>
      <c r="B807" s="105" t="s">
        <v>646</v>
      </c>
      <c r="C807" s="105" t="s">
        <v>627</v>
      </c>
      <c r="D807" s="105" t="s">
        <v>765</v>
      </c>
      <c r="E807" s="105" t="s">
        <v>627</v>
      </c>
      <c r="F807" s="105" t="s">
        <v>629</v>
      </c>
      <c r="G807" s="105" t="s">
        <v>763</v>
      </c>
      <c r="H807" s="105" t="s">
        <v>631</v>
      </c>
      <c r="I807" s="105" t="s">
        <v>21</v>
      </c>
      <c r="J807" s="105" t="s">
        <v>21</v>
      </c>
      <c r="K807" s="105" t="s">
        <v>21</v>
      </c>
    </row>
    <row r="808" spans="1:11" x14ac:dyDescent="0.2">
      <c r="A808" s="109" t="s">
        <v>707</v>
      </c>
      <c r="B808" s="105" t="s">
        <v>744</v>
      </c>
      <c r="C808" s="105" t="s">
        <v>627</v>
      </c>
      <c r="D808" s="105" t="s">
        <v>750</v>
      </c>
      <c r="E808" s="105" t="s">
        <v>627</v>
      </c>
      <c r="F808" s="105" t="s">
        <v>629</v>
      </c>
      <c r="G808" s="105" t="s">
        <v>630</v>
      </c>
      <c r="H808" s="105" t="s">
        <v>631</v>
      </c>
      <c r="I808" s="105" t="s">
        <v>21</v>
      </c>
      <c r="J808" s="105" t="s">
        <v>21</v>
      </c>
      <c r="K808" s="105" t="s">
        <v>21</v>
      </c>
    </row>
    <row r="809" spans="1:11" x14ac:dyDescent="0.2">
      <c r="A809" s="109" t="s">
        <v>706</v>
      </c>
      <c r="B809" s="105" t="s">
        <v>762</v>
      </c>
      <c r="C809" s="105" t="s">
        <v>627</v>
      </c>
      <c r="D809" s="105" t="s">
        <v>628</v>
      </c>
      <c r="E809" s="105" t="s">
        <v>627</v>
      </c>
      <c r="F809" s="105" t="s">
        <v>629</v>
      </c>
      <c r="G809" s="105" t="s">
        <v>630</v>
      </c>
      <c r="H809" s="105" t="s">
        <v>631</v>
      </c>
      <c r="I809" s="105" t="s">
        <v>21</v>
      </c>
      <c r="J809" s="105" t="s">
        <v>21</v>
      </c>
      <c r="K809" s="105" t="s">
        <v>21</v>
      </c>
    </row>
    <row r="810" spans="1:11" x14ac:dyDescent="0.2">
      <c r="A810" s="109" t="s">
        <v>705</v>
      </c>
      <c r="B810" s="105" t="s">
        <v>646</v>
      </c>
      <c r="C810" s="105" t="s">
        <v>627</v>
      </c>
      <c r="D810" s="105" t="s">
        <v>628</v>
      </c>
      <c r="E810" s="105" t="s">
        <v>627</v>
      </c>
      <c r="F810" s="105" t="s">
        <v>629</v>
      </c>
      <c r="G810" s="105" t="s">
        <v>630</v>
      </c>
      <c r="H810" s="105" t="s">
        <v>631</v>
      </c>
      <c r="I810" s="105" t="s">
        <v>21</v>
      </c>
      <c r="J810" s="105" t="s">
        <v>21</v>
      </c>
      <c r="K810" s="105" t="s">
        <v>21</v>
      </c>
    </row>
    <row r="811" spans="1:11" x14ac:dyDescent="0.2">
      <c r="A811" s="109" t="s">
        <v>704</v>
      </c>
      <c r="B811" s="105" t="s">
        <v>646</v>
      </c>
      <c r="C811" s="105" t="s">
        <v>627</v>
      </c>
      <c r="D811" s="105" t="s">
        <v>750</v>
      </c>
      <c r="E811" s="105" t="s">
        <v>627</v>
      </c>
      <c r="F811" s="105" t="s">
        <v>629</v>
      </c>
      <c r="G811" s="105" t="s">
        <v>630</v>
      </c>
      <c r="H811" s="105" t="s">
        <v>631</v>
      </c>
      <c r="I811" s="105" t="s">
        <v>21</v>
      </c>
      <c r="J811" s="105" t="s">
        <v>21</v>
      </c>
      <c r="K811" s="105" t="s">
        <v>21</v>
      </c>
    </row>
    <row r="812" spans="1:11" x14ac:dyDescent="0.2">
      <c r="A812" s="109" t="s">
        <v>703</v>
      </c>
      <c r="B812" s="105" t="s">
        <v>762</v>
      </c>
      <c r="C812" s="105" t="s">
        <v>627</v>
      </c>
      <c r="D812" s="105" t="s">
        <v>628</v>
      </c>
      <c r="E812" s="105" t="s">
        <v>627</v>
      </c>
      <c r="F812" s="105" t="s">
        <v>629</v>
      </c>
      <c r="G812" s="105" t="s">
        <v>763</v>
      </c>
      <c r="H812" s="105" t="s">
        <v>631</v>
      </c>
      <c r="I812" s="105" t="s">
        <v>21</v>
      </c>
      <c r="J812" s="105" t="s">
        <v>21</v>
      </c>
      <c r="K812" s="105" t="s">
        <v>21</v>
      </c>
    </row>
    <row r="813" spans="1:11" x14ac:dyDescent="0.2">
      <c r="A813" s="109" t="s">
        <v>702</v>
      </c>
      <c r="B813" s="105" t="s">
        <v>762</v>
      </c>
      <c r="C813" s="105" t="s">
        <v>627</v>
      </c>
      <c r="D813" s="105" t="s">
        <v>628</v>
      </c>
      <c r="E813" s="105" t="s">
        <v>627</v>
      </c>
      <c r="F813" s="105" t="s">
        <v>629</v>
      </c>
      <c r="G813" s="105" t="s">
        <v>747</v>
      </c>
      <c r="H813" s="105" t="s">
        <v>631</v>
      </c>
      <c r="I813" s="105" t="s">
        <v>21</v>
      </c>
      <c r="J813" s="105" t="s">
        <v>21</v>
      </c>
      <c r="K813" s="105" t="s">
        <v>21</v>
      </c>
    </row>
    <row r="814" spans="1:11" x14ac:dyDescent="0.2">
      <c r="A814" s="109" t="s">
        <v>701</v>
      </c>
      <c r="B814" s="105" t="s">
        <v>74</v>
      </c>
      <c r="C814" s="105" t="s">
        <v>627</v>
      </c>
      <c r="D814" s="105" t="s">
        <v>628</v>
      </c>
      <c r="E814" s="105" t="s">
        <v>627</v>
      </c>
      <c r="F814" s="105" t="s">
        <v>629</v>
      </c>
      <c r="G814" s="105" t="s">
        <v>763</v>
      </c>
      <c r="H814" s="105" t="s">
        <v>631</v>
      </c>
      <c r="I814" s="105" t="s">
        <v>21</v>
      </c>
      <c r="J814" s="105" t="s">
        <v>21</v>
      </c>
      <c r="K814" s="105" t="s">
        <v>21</v>
      </c>
    </row>
    <row r="815" spans="1:11" x14ac:dyDescent="0.2">
      <c r="A815" s="109" t="s">
        <v>700</v>
      </c>
      <c r="B815" s="105" t="s">
        <v>34</v>
      </c>
      <c r="C815" s="105" t="s">
        <v>627</v>
      </c>
      <c r="D815" s="105" t="s">
        <v>25</v>
      </c>
      <c r="E815" s="105" t="s">
        <v>627</v>
      </c>
      <c r="F815" s="105" t="s">
        <v>629</v>
      </c>
      <c r="G815" s="105" t="s">
        <v>763</v>
      </c>
      <c r="H815" s="105" t="s">
        <v>631</v>
      </c>
      <c r="I815" s="105" t="s">
        <v>21</v>
      </c>
      <c r="J815" s="105" t="s">
        <v>21</v>
      </c>
      <c r="K815" s="105" t="s">
        <v>21</v>
      </c>
    </row>
    <row r="816" spans="1:11" x14ac:dyDescent="0.2">
      <c r="A816" s="109" t="s">
        <v>698</v>
      </c>
      <c r="B816" s="105" t="s">
        <v>23</v>
      </c>
      <c r="C816" s="105" t="s">
        <v>627</v>
      </c>
      <c r="D816" s="105" t="s">
        <v>750</v>
      </c>
      <c r="E816" s="105" t="s">
        <v>627</v>
      </c>
      <c r="F816" s="105" t="s">
        <v>629</v>
      </c>
      <c r="G816" s="105" t="s">
        <v>764</v>
      </c>
      <c r="H816" s="105" t="s">
        <v>631</v>
      </c>
      <c r="I816" s="105" t="s">
        <v>21</v>
      </c>
      <c r="J816" s="105" t="s">
        <v>21</v>
      </c>
      <c r="K816" s="105" t="s">
        <v>21</v>
      </c>
    </row>
    <row r="817" spans="1:11" x14ac:dyDescent="0.2">
      <c r="A817" s="109" t="s">
        <v>697</v>
      </c>
      <c r="B817" s="105" t="s">
        <v>100</v>
      </c>
      <c r="C817" s="105" t="s">
        <v>672</v>
      </c>
      <c r="D817" s="105" t="s">
        <v>766</v>
      </c>
      <c r="E817" s="105" t="s">
        <v>25</v>
      </c>
      <c r="F817" s="105" t="s">
        <v>672</v>
      </c>
      <c r="G817" s="105" t="s">
        <v>764</v>
      </c>
      <c r="H817" s="105" t="s">
        <v>631</v>
      </c>
      <c r="I817" s="105" t="s">
        <v>21</v>
      </c>
      <c r="J817" s="105" t="s">
        <v>21</v>
      </c>
      <c r="K817" s="105" t="s">
        <v>21</v>
      </c>
    </row>
    <row r="818" spans="1:11" x14ac:dyDescent="0.2">
      <c r="A818" s="109" t="s">
        <v>696</v>
      </c>
      <c r="B818" s="105" t="s">
        <v>39</v>
      </c>
      <c r="C818" s="105" t="s">
        <v>627</v>
      </c>
      <c r="D818" s="105" t="s">
        <v>628</v>
      </c>
      <c r="E818" s="105" t="s">
        <v>627</v>
      </c>
      <c r="F818" s="105" t="s">
        <v>629</v>
      </c>
      <c r="G818" s="105" t="s">
        <v>763</v>
      </c>
      <c r="H818" s="105" t="s">
        <v>631</v>
      </c>
      <c r="I818" s="105" t="s">
        <v>21</v>
      </c>
      <c r="J818" s="105" t="s">
        <v>21</v>
      </c>
      <c r="K818" s="105" t="s">
        <v>21</v>
      </c>
    </row>
    <row r="819" spans="1:11" x14ac:dyDescent="0.2">
      <c r="A819" s="109" t="s">
        <v>695</v>
      </c>
      <c r="B819" s="105" t="s">
        <v>53</v>
      </c>
      <c r="C819" s="105" t="s">
        <v>627</v>
      </c>
      <c r="D819" s="105" t="s">
        <v>628</v>
      </c>
      <c r="E819" s="105" t="s">
        <v>627</v>
      </c>
      <c r="F819" s="105" t="s">
        <v>629</v>
      </c>
      <c r="G819" s="105" t="s">
        <v>763</v>
      </c>
      <c r="H819" s="105" t="s">
        <v>631</v>
      </c>
      <c r="I819" s="105" t="s">
        <v>21</v>
      </c>
      <c r="J819" s="105" t="s">
        <v>21</v>
      </c>
      <c r="K819" s="105" t="s">
        <v>21</v>
      </c>
    </row>
    <row r="820" spans="1:11" x14ac:dyDescent="0.2">
      <c r="A820" s="109" t="s">
        <v>694</v>
      </c>
      <c r="B820" s="105" t="s">
        <v>74</v>
      </c>
      <c r="C820" s="105" t="s">
        <v>627</v>
      </c>
      <c r="D820" s="105" t="s">
        <v>628</v>
      </c>
      <c r="E820" s="105" t="s">
        <v>627</v>
      </c>
      <c r="F820" s="105" t="s">
        <v>629</v>
      </c>
      <c r="G820" s="105" t="s">
        <v>764</v>
      </c>
      <c r="H820" s="105" t="s">
        <v>631</v>
      </c>
      <c r="I820" s="105" t="s">
        <v>21</v>
      </c>
      <c r="J820" s="105" t="s">
        <v>21</v>
      </c>
      <c r="K820" s="105" t="s">
        <v>21</v>
      </c>
    </row>
    <row r="821" spans="1:11" x14ac:dyDescent="0.2">
      <c r="A821" s="109" t="s">
        <v>693</v>
      </c>
      <c r="B821" s="105" t="s">
        <v>30</v>
      </c>
      <c r="C821" s="105" t="s">
        <v>627</v>
      </c>
      <c r="D821" s="105" t="s">
        <v>628</v>
      </c>
      <c r="E821" s="105" t="s">
        <v>627</v>
      </c>
      <c r="F821" s="105" t="s">
        <v>629</v>
      </c>
      <c r="G821" s="105" t="s">
        <v>764</v>
      </c>
      <c r="H821" s="105" t="s">
        <v>631</v>
      </c>
      <c r="I821" s="105" t="s">
        <v>21</v>
      </c>
      <c r="J821" s="105" t="s">
        <v>21</v>
      </c>
      <c r="K821" s="105" t="s">
        <v>21</v>
      </c>
    </row>
    <row r="822" spans="1:11" x14ac:dyDescent="0.2">
      <c r="A822" s="109" t="s">
        <v>692</v>
      </c>
      <c r="B822" s="105" t="s">
        <v>34</v>
      </c>
      <c r="C822" s="105" t="s">
        <v>627</v>
      </c>
      <c r="D822" s="105" t="s">
        <v>628</v>
      </c>
      <c r="E822" s="105" t="s">
        <v>627</v>
      </c>
      <c r="F822" s="105" t="s">
        <v>629</v>
      </c>
      <c r="G822" s="105" t="s">
        <v>764</v>
      </c>
      <c r="H822" s="105" t="s">
        <v>631</v>
      </c>
      <c r="I822" s="105" t="s">
        <v>21</v>
      </c>
      <c r="J822" s="105" t="s">
        <v>21</v>
      </c>
      <c r="K822" s="105" t="s">
        <v>21</v>
      </c>
    </row>
    <row r="823" spans="1:11" x14ac:dyDescent="0.2">
      <c r="A823" s="109" t="s">
        <v>691</v>
      </c>
      <c r="B823" s="105" t="s">
        <v>83</v>
      </c>
      <c r="C823" s="105" t="s">
        <v>627</v>
      </c>
      <c r="D823" s="105" t="s">
        <v>628</v>
      </c>
      <c r="E823" s="105" t="s">
        <v>627</v>
      </c>
      <c r="F823" s="105" t="s">
        <v>629</v>
      </c>
      <c r="G823" s="105" t="s">
        <v>764</v>
      </c>
      <c r="H823" s="105" t="s">
        <v>631</v>
      </c>
      <c r="I823" s="105" t="s">
        <v>21</v>
      </c>
      <c r="J823" s="105" t="s">
        <v>21</v>
      </c>
      <c r="K823" s="105" t="s">
        <v>21</v>
      </c>
    </row>
    <row r="824" spans="1:11" x14ac:dyDescent="0.2">
      <c r="A824" s="109" t="s">
        <v>690</v>
      </c>
      <c r="B824" s="105" t="s">
        <v>45</v>
      </c>
      <c r="C824" s="105" t="s">
        <v>627</v>
      </c>
      <c r="D824" s="105" t="s">
        <v>628</v>
      </c>
      <c r="E824" s="105" t="s">
        <v>627</v>
      </c>
      <c r="F824" s="105" t="s">
        <v>629</v>
      </c>
      <c r="G824" s="105" t="s">
        <v>747</v>
      </c>
      <c r="H824" s="105" t="s">
        <v>631</v>
      </c>
      <c r="I824" s="105" t="s">
        <v>21</v>
      </c>
      <c r="J824" s="105" t="s">
        <v>21</v>
      </c>
      <c r="K824" s="105" t="s">
        <v>21</v>
      </c>
    </row>
    <row r="825" spans="1:11" x14ac:dyDescent="0.2">
      <c r="A825" s="109" t="s">
        <v>689</v>
      </c>
      <c r="B825" s="105" t="s">
        <v>45</v>
      </c>
      <c r="C825" s="105" t="s">
        <v>627</v>
      </c>
      <c r="D825" s="105" t="s">
        <v>750</v>
      </c>
      <c r="E825" s="105" t="s">
        <v>627</v>
      </c>
      <c r="F825" s="105" t="s">
        <v>629</v>
      </c>
      <c r="G825" s="105" t="s">
        <v>747</v>
      </c>
      <c r="H825" s="105" t="s">
        <v>631</v>
      </c>
      <c r="I825" s="105" t="s">
        <v>21</v>
      </c>
      <c r="J825" s="105" t="s">
        <v>21</v>
      </c>
      <c r="K825" s="105" t="s">
        <v>21</v>
      </c>
    </row>
    <row r="826" spans="1:11" x14ac:dyDescent="0.2">
      <c r="A826" s="109" t="s">
        <v>626</v>
      </c>
      <c r="B826" s="105" t="s">
        <v>72</v>
      </c>
      <c r="C826" s="105" t="s">
        <v>627</v>
      </c>
      <c r="D826" s="105" t="s">
        <v>628</v>
      </c>
      <c r="E826" s="105" t="s">
        <v>627</v>
      </c>
      <c r="F826" s="105" t="s">
        <v>629</v>
      </c>
      <c r="G826" s="105" t="s">
        <v>630</v>
      </c>
      <c r="H826" s="105" t="s">
        <v>631</v>
      </c>
      <c r="I826" s="105" t="s">
        <v>21</v>
      </c>
      <c r="J826" s="105" t="s">
        <v>21</v>
      </c>
      <c r="K826" s="105" t="s">
        <v>21</v>
      </c>
    </row>
    <row r="827" spans="1:11" x14ac:dyDescent="0.2">
      <c r="A827" s="109" t="s">
        <v>632</v>
      </c>
      <c r="B827" s="105" t="s">
        <v>100</v>
      </c>
      <c r="C827" s="105" t="s">
        <v>627</v>
      </c>
      <c r="D827" s="105" t="s">
        <v>628</v>
      </c>
      <c r="E827" s="105" t="s">
        <v>627</v>
      </c>
      <c r="F827" s="105" t="s">
        <v>629</v>
      </c>
      <c r="G827" s="105" t="s">
        <v>630</v>
      </c>
      <c r="H827" s="105" t="s">
        <v>631</v>
      </c>
      <c r="I827" s="105" t="s">
        <v>21</v>
      </c>
      <c r="J827" s="105" t="s">
        <v>21</v>
      </c>
      <c r="K827" s="105" t="s">
        <v>21</v>
      </c>
    </row>
    <row r="828" spans="1:11" x14ac:dyDescent="0.2">
      <c r="A828" s="109" t="s">
        <v>633</v>
      </c>
      <c r="B828" s="105" t="s">
        <v>79</v>
      </c>
      <c r="C828" s="105" t="s">
        <v>627</v>
      </c>
      <c r="D828" s="105" t="s">
        <v>628</v>
      </c>
      <c r="E828" s="105" t="s">
        <v>627</v>
      </c>
      <c r="F828" s="105" t="s">
        <v>629</v>
      </c>
      <c r="G828" s="105" t="s">
        <v>634</v>
      </c>
      <c r="H828" s="105" t="s">
        <v>631</v>
      </c>
      <c r="I828" s="105" t="s">
        <v>21</v>
      </c>
      <c r="J828" s="105" t="s">
        <v>21</v>
      </c>
      <c r="K828" s="105" t="s">
        <v>21</v>
      </c>
    </row>
    <row r="829" spans="1:11" x14ac:dyDescent="0.2">
      <c r="A829" s="109" t="s">
        <v>635</v>
      </c>
      <c r="B829" s="105" t="s">
        <v>81</v>
      </c>
      <c r="C829" s="105" t="s">
        <v>17</v>
      </c>
      <c r="D829" s="105" t="s">
        <v>18</v>
      </c>
      <c r="E829" s="105" t="s">
        <v>17</v>
      </c>
      <c r="F829" s="105" t="s">
        <v>636</v>
      </c>
      <c r="G829" s="105" t="s">
        <v>32</v>
      </c>
      <c r="H829" s="105" t="s">
        <v>20</v>
      </c>
      <c r="I829" s="105" t="s">
        <v>21</v>
      </c>
      <c r="J829" s="105" t="s">
        <v>21</v>
      </c>
      <c r="K829" s="105" t="s">
        <v>21</v>
      </c>
    </row>
    <row r="830" spans="1:11" x14ac:dyDescent="0.2">
      <c r="A830" s="109" t="s">
        <v>637</v>
      </c>
      <c r="B830" s="105" t="s">
        <v>45</v>
      </c>
      <c r="C830" s="105" t="s">
        <v>17</v>
      </c>
      <c r="D830" s="105" t="s">
        <v>638</v>
      </c>
      <c r="E830" s="105" t="s">
        <v>17</v>
      </c>
      <c r="F830" s="105" t="s">
        <v>636</v>
      </c>
      <c r="G830" s="105" t="s">
        <v>25</v>
      </c>
      <c r="H830" s="105" t="s">
        <v>20</v>
      </c>
      <c r="I830" s="105" t="s">
        <v>21</v>
      </c>
      <c r="J830" s="105" t="s">
        <v>21</v>
      </c>
      <c r="K830" s="105" t="s">
        <v>21</v>
      </c>
    </row>
    <row r="831" spans="1:11" x14ac:dyDescent="0.2">
      <c r="A831" s="109" t="s">
        <v>639</v>
      </c>
      <c r="B831" s="105" t="s">
        <v>27</v>
      </c>
      <c r="C831" s="105" t="s">
        <v>17</v>
      </c>
      <c r="D831" s="105" t="s">
        <v>18</v>
      </c>
      <c r="E831" s="105" t="s">
        <v>17</v>
      </c>
      <c r="F831" s="105" t="s">
        <v>636</v>
      </c>
      <c r="G831" s="105" t="s">
        <v>19</v>
      </c>
      <c r="H831" s="105" t="s">
        <v>20</v>
      </c>
      <c r="I831" s="105" t="s">
        <v>21</v>
      </c>
      <c r="J831" s="105" t="s">
        <v>21</v>
      </c>
      <c r="K831" s="105" t="s">
        <v>21</v>
      </c>
    </row>
    <row r="832" spans="1:11" x14ac:dyDescent="0.2">
      <c r="A832" s="109" t="s">
        <v>640</v>
      </c>
      <c r="B832" s="105" t="s">
        <v>16</v>
      </c>
      <c r="C832" s="105" t="s">
        <v>17</v>
      </c>
      <c r="D832" s="105" t="s">
        <v>638</v>
      </c>
      <c r="E832" s="105" t="s">
        <v>17</v>
      </c>
      <c r="F832" s="105" t="s">
        <v>636</v>
      </c>
      <c r="G832" s="105" t="s">
        <v>32</v>
      </c>
      <c r="H832" s="105" t="s">
        <v>20</v>
      </c>
      <c r="I832" s="105" t="s">
        <v>21</v>
      </c>
      <c r="J832" s="105" t="s">
        <v>21</v>
      </c>
      <c r="K832" s="105" t="s">
        <v>21</v>
      </c>
    </row>
    <row r="833" spans="1:11" x14ac:dyDescent="0.2">
      <c r="A833" s="109" t="s">
        <v>641</v>
      </c>
      <c r="B833" s="105" t="s">
        <v>68</v>
      </c>
      <c r="C833" s="105" t="s">
        <v>17</v>
      </c>
      <c r="D833" s="105" t="s">
        <v>638</v>
      </c>
      <c r="E833" s="105" t="s">
        <v>17</v>
      </c>
      <c r="F833" s="105" t="s">
        <v>636</v>
      </c>
      <c r="G833" s="105" t="s">
        <v>32</v>
      </c>
      <c r="H833" s="105" t="s">
        <v>20</v>
      </c>
      <c r="I833" s="105" t="s">
        <v>21</v>
      </c>
      <c r="J833" s="105" t="s">
        <v>21</v>
      </c>
      <c r="K833" s="105" t="s">
        <v>21</v>
      </c>
    </row>
    <row r="834" spans="1:11" x14ac:dyDescent="0.2">
      <c r="A834" s="109" t="s">
        <v>642</v>
      </c>
      <c r="B834" s="105" t="s">
        <v>53</v>
      </c>
      <c r="C834" s="105" t="s">
        <v>17</v>
      </c>
      <c r="D834" s="105" t="s">
        <v>638</v>
      </c>
      <c r="E834" s="105" t="s">
        <v>17</v>
      </c>
      <c r="F834" s="105" t="s">
        <v>636</v>
      </c>
      <c r="G834" s="105" t="s">
        <v>32</v>
      </c>
      <c r="H834" s="105" t="s">
        <v>20</v>
      </c>
      <c r="I834" s="105" t="s">
        <v>21</v>
      </c>
      <c r="J834" s="105" t="s">
        <v>21</v>
      </c>
      <c r="K834" s="105" t="s">
        <v>21</v>
      </c>
    </row>
    <row r="835" spans="1:11" x14ac:dyDescent="0.2">
      <c r="A835" s="109" t="s">
        <v>643</v>
      </c>
      <c r="B835" s="105" t="s">
        <v>53</v>
      </c>
      <c r="C835" s="105" t="s">
        <v>17</v>
      </c>
      <c r="D835" s="105" t="s">
        <v>638</v>
      </c>
      <c r="E835" s="105" t="s">
        <v>17</v>
      </c>
      <c r="F835" s="105" t="s">
        <v>636</v>
      </c>
      <c r="G835" s="105" t="s">
        <v>32</v>
      </c>
      <c r="H835" s="105" t="s">
        <v>20</v>
      </c>
      <c r="I835" s="105" t="s">
        <v>21</v>
      </c>
      <c r="J835" s="105" t="s">
        <v>21</v>
      </c>
      <c r="K835" s="105" t="s">
        <v>21</v>
      </c>
    </row>
    <row r="836" spans="1:11" x14ac:dyDescent="0.2">
      <c r="A836" s="109" t="s">
        <v>644</v>
      </c>
      <c r="B836" s="105" t="s">
        <v>39</v>
      </c>
      <c r="C836" s="105" t="s">
        <v>17</v>
      </c>
      <c r="D836" s="105" t="s">
        <v>638</v>
      </c>
      <c r="E836" s="105" t="s">
        <v>17</v>
      </c>
      <c r="F836" s="105" t="s">
        <v>636</v>
      </c>
      <c r="G836" s="105" t="s">
        <v>25</v>
      </c>
      <c r="H836" s="105" t="s">
        <v>20</v>
      </c>
      <c r="I836" s="105" t="s">
        <v>21</v>
      </c>
      <c r="J836" s="105" t="s">
        <v>21</v>
      </c>
      <c r="K836" s="105" t="s">
        <v>21</v>
      </c>
    </row>
    <row r="837" spans="1:11" x14ac:dyDescent="0.2">
      <c r="A837" s="109" t="s">
        <v>645</v>
      </c>
      <c r="B837" s="105" t="s">
        <v>646</v>
      </c>
      <c r="C837" s="105" t="s">
        <v>17</v>
      </c>
      <c r="D837" s="105" t="s">
        <v>638</v>
      </c>
      <c r="E837" s="105" t="s">
        <v>17</v>
      </c>
      <c r="F837" s="105" t="s">
        <v>636</v>
      </c>
      <c r="G837" s="105" t="s">
        <v>32</v>
      </c>
      <c r="H837" s="105" t="s">
        <v>20</v>
      </c>
      <c r="I837" s="105" t="s">
        <v>21</v>
      </c>
      <c r="J837" s="105" t="s">
        <v>21</v>
      </c>
      <c r="K837" s="105" t="s">
        <v>21</v>
      </c>
    </row>
    <row r="838" spans="1:11" x14ac:dyDescent="0.2">
      <c r="A838" s="109" t="s">
        <v>647</v>
      </c>
      <c r="B838" s="105" t="s">
        <v>16</v>
      </c>
      <c r="C838" s="105" t="s">
        <v>17</v>
      </c>
      <c r="D838" s="105" t="s">
        <v>31</v>
      </c>
      <c r="E838" s="105" t="s">
        <v>17</v>
      </c>
      <c r="F838" s="105" t="s">
        <v>636</v>
      </c>
      <c r="G838" s="105" t="s">
        <v>25</v>
      </c>
      <c r="H838" s="105" t="s">
        <v>20</v>
      </c>
      <c r="I838" s="105" t="s">
        <v>21</v>
      </c>
      <c r="J838" s="105" t="s">
        <v>21</v>
      </c>
      <c r="K838" s="105" t="s">
        <v>21</v>
      </c>
    </row>
    <row r="839" spans="1:11" x14ac:dyDescent="0.2">
      <c r="A839" s="109" t="s">
        <v>648</v>
      </c>
      <c r="B839" s="105" t="s">
        <v>45</v>
      </c>
      <c r="C839" s="105" t="s">
        <v>24</v>
      </c>
      <c r="D839" s="105" t="s">
        <v>106</v>
      </c>
      <c r="E839" s="105" t="s">
        <v>127</v>
      </c>
      <c r="F839" s="105" t="s">
        <v>24</v>
      </c>
      <c r="G839" s="105" t="s">
        <v>25</v>
      </c>
      <c r="H839" s="105" t="s">
        <v>20</v>
      </c>
      <c r="I839" s="105" t="s">
        <v>21</v>
      </c>
      <c r="J839" s="105" t="s">
        <v>21</v>
      </c>
      <c r="K839" s="105" t="s">
        <v>21</v>
      </c>
    </row>
    <row r="840" spans="1:11" x14ac:dyDescent="0.2">
      <c r="A840" s="109" t="s">
        <v>649</v>
      </c>
      <c r="B840" s="105" t="s">
        <v>53</v>
      </c>
      <c r="C840" s="105" t="s">
        <v>17</v>
      </c>
      <c r="D840" s="105" t="s">
        <v>638</v>
      </c>
      <c r="E840" s="105" t="s">
        <v>17</v>
      </c>
      <c r="F840" s="105" t="s">
        <v>636</v>
      </c>
      <c r="G840" s="105" t="s">
        <v>32</v>
      </c>
      <c r="H840" s="105" t="s">
        <v>20</v>
      </c>
      <c r="I840" s="105" t="s">
        <v>21</v>
      </c>
      <c r="J840" s="105" t="s">
        <v>21</v>
      </c>
      <c r="K840" s="105" t="s">
        <v>21</v>
      </c>
    </row>
    <row r="841" spans="1:11" x14ac:dyDescent="0.2">
      <c r="A841" s="109" t="s">
        <v>650</v>
      </c>
      <c r="B841" s="105" t="s">
        <v>23</v>
      </c>
      <c r="C841" s="105" t="s">
        <v>17</v>
      </c>
      <c r="D841" s="105" t="s">
        <v>638</v>
      </c>
      <c r="E841" s="105" t="s">
        <v>17</v>
      </c>
      <c r="F841" s="105" t="s">
        <v>636</v>
      </c>
      <c r="G841" s="105" t="s">
        <v>32</v>
      </c>
      <c r="H841" s="105" t="s">
        <v>20</v>
      </c>
      <c r="I841" s="105" t="s">
        <v>21</v>
      </c>
      <c r="J841" s="105" t="s">
        <v>21</v>
      </c>
      <c r="K841" s="105" t="s">
        <v>21</v>
      </c>
    </row>
    <row r="842" spans="1:11" x14ac:dyDescent="0.2">
      <c r="A842" s="109" t="s">
        <v>651</v>
      </c>
      <c r="B842" s="105" t="s">
        <v>53</v>
      </c>
      <c r="C842" s="105" t="s">
        <v>17</v>
      </c>
      <c r="D842" s="105" t="s">
        <v>638</v>
      </c>
      <c r="E842" s="105" t="s">
        <v>17</v>
      </c>
      <c r="F842" s="105" t="s">
        <v>636</v>
      </c>
      <c r="G842" s="105" t="s">
        <v>25</v>
      </c>
      <c r="H842" s="105" t="s">
        <v>20</v>
      </c>
      <c r="I842" s="105" t="s">
        <v>21</v>
      </c>
      <c r="J842" s="105" t="s">
        <v>21</v>
      </c>
      <c r="K842" s="105" t="s">
        <v>21</v>
      </c>
    </row>
    <row r="843" spans="1:11" x14ac:dyDescent="0.2">
      <c r="A843" s="109" t="s">
        <v>652</v>
      </c>
      <c r="B843" s="105" t="s">
        <v>45</v>
      </c>
      <c r="C843" s="105" t="s">
        <v>17</v>
      </c>
      <c r="D843" s="105" t="s">
        <v>638</v>
      </c>
      <c r="E843" s="105" t="s">
        <v>17</v>
      </c>
      <c r="F843" s="105" t="s">
        <v>636</v>
      </c>
      <c r="G843" s="105" t="s">
        <v>32</v>
      </c>
      <c r="H843" s="105" t="s">
        <v>20</v>
      </c>
      <c r="I843" s="105" t="s">
        <v>21</v>
      </c>
      <c r="J843" s="105" t="s">
        <v>21</v>
      </c>
      <c r="K843" s="105" t="s">
        <v>21</v>
      </c>
    </row>
    <row r="844" spans="1:11" x14ac:dyDescent="0.2">
      <c r="A844" s="109" t="s">
        <v>653</v>
      </c>
      <c r="B844" s="105" t="s">
        <v>45</v>
      </c>
      <c r="C844" s="105" t="s">
        <v>17</v>
      </c>
      <c r="D844" s="105" t="s">
        <v>638</v>
      </c>
      <c r="E844" s="105" t="s">
        <v>17</v>
      </c>
      <c r="F844" s="105" t="s">
        <v>636</v>
      </c>
      <c r="G844" s="105" t="s">
        <v>25</v>
      </c>
      <c r="H844" s="105" t="s">
        <v>20</v>
      </c>
      <c r="I844" s="105" t="s">
        <v>21</v>
      </c>
      <c r="J844" s="105" t="s">
        <v>21</v>
      </c>
      <c r="K844" s="105" t="s">
        <v>21</v>
      </c>
    </row>
    <row r="845" spans="1:11" x14ac:dyDescent="0.2">
      <c r="A845" s="109" t="s">
        <v>654</v>
      </c>
      <c r="B845" s="105" t="s">
        <v>27</v>
      </c>
      <c r="C845" s="105" t="s">
        <v>17</v>
      </c>
      <c r="D845" s="105" t="s">
        <v>638</v>
      </c>
      <c r="E845" s="105" t="s">
        <v>17</v>
      </c>
      <c r="F845" s="105" t="s">
        <v>636</v>
      </c>
      <c r="G845" s="105" t="s">
        <v>25</v>
      </c>
      <c r="H845" s="105" t="s">
        <v>20</v>
      </c>
      <c r="I845" s="105" t="s">
        <v>21</v>
      </c>
      <c r="J845" s="105" t="s">
        <v>21</v>
      </c>
      <c r="K845" s="105" t="s">
        <v>21</v>
      </c>
    </row>
    <row r="846" spans="1:11" x14ac:dyDescent="0.2">
      <c r="A846" s="109" t="s">
        <v>655</v>
      </c>
      <c r="B846" s="105" t="s">
        <v>74</v>
      </c>
      <c r="C846" s="105" t="s">
        <v>17</v>
      </c>
      <c r="D846" s="105" t="s">
        <v>638</v>
      </c>
      <c r="E846" s="105" t="s">
        <v>17</v>
      </c>
      <c r="F846" s="105" t="s">
        <v>636</v>
      </c>
      <c r="G846" s="105" t="s">
        <v>32</v>
      </c>
      <c r="H846" s="105" t="s">
        <v>20</v>
      </c>
      <c r="I846" s="105" t="s">
        <v>21</v>
      </c>
      <c r="J846" s="105" t="s">
        <v>21</v>
      </c>
      <c r="K846" s="105" t="s">
        <v>21</v>
      </c>
    </row>
    <row r="847" spans="1:11" x14ac:dyDescent="0.2">
      <c r="A847" s="109" t="s">
        <v>656</v>
      </c>
      <c r="B847" s="105" t="s">
        <v>79</v>
      </c>
      <c r="C847" s="105" t="s">
        <v>17</v>
      </c>
      <c r="D847" s="105" t="s">
        <v>638</v>
      </c>
      <c r="E847" s="105" t="s">
        <v>17</v>
      </c>
      <c r="F847" s="105" t="s">
        <v>636</v>
      </c>
      <c r="G847" s="105" t="s">
        <v>32</v>
      </c>
      <c r="H847" s="105" t="s">
        <v>20</v>
      </c>
      <c r="I847" s="105" t="s">
        <v>21</v>
      </c>
      <c r="J847" s="105" t="s">
        <v>21</v>
      </c>
      <c r="K847" s="105" t="s">
        <v>21</v>
      </c>
    </row>
    <row r="848" spans="1:11" x14ac:dyDescent="0.2">
      <c r="A848" s="109" t="s">
        <v>657</v>
      </c>
      <c r="B848" s="105" t="s">
        <v>27</v>
      </c>
      <c r="C848" s="105" t="s">
        <v>17</v>
      </c>
      <c r="D848" s="105" t="s">
        <v>18</v>
      </c>
      <c r="E848" s="105" t="s">
        <v>17</v>
      </c>
      <c r="F848" s="105" t="s">
        <v>636</v>
      </c>
      <c r="G848" s="105" t="s">
        <v>32</v>
      </c>
      <c r="H848" s="105" t="s">
        <v>20</v>
      </c>
      <c r="I848" s="105" t="s">
        <v>21</v>
      </c>
      <c r="J848" s="105" t="s">
        <v>21</v>
      </c>
      <c r="K848" s="105" t="s">
        <v>21</v>
      </c>
    </row>
    <row r="849" spans="1:11" x14ac:dyDescent="0.2">
      <c r="A849" s="109" t="s">
        <v>658</v>
      </c>
      <c r="B849" s="105" t="s">
        <v>45</v>
      </c>
      <c r="C849" s="105" t="s">
        <v>17</v>
      </c>
      <c r="D849" s="105" t="s">
        <v>28</v>
      </c>
      <c r="E849" s="105" t="s">
        <v>17</v>
      </c>
      <c r="F849" s="105" t="s">
        <v>636</v>
      </c>
      <c r="G849" s="105" t="s">
        <v>32</v>
      </c>
      <c r="H849" s="105" t="s">
        <v>20</v>
      </c>
      <c r="I849" s="105" t="s">
        <v>21</v>
      </c>
      <c r="J849" s="105" t="s">
        <v>21</v>
      </c>
      <c r="K849" s="105" t="s">
        <v>21</v>
      </c>
    </row>
    <row r="850" spans="1:11" x14ac:dyDescent="0.2">
      <c r="A850" s="109" t="s">
        <v>659</v>
      </c>
      <c r="B850" s="105" t="s">
        <v>34</v>
      </c>
      <c r="C850" s="105" t="s">
        <v>17</v>
      </c>
      <c r="D850" s="105" t="s">
        <v>18</v>
      </c>
      <c r="E850" s="105" t="s">
        <v>17</v>
      </c>
      <c r="F850" s="105" t="s">
        <v>636</v>
      </c>
      <c r="G850" s="105" t="s">
        <v>612</v>
      </c>
      <c r="H850" s="105" t="s">
        <v>20</v>
      </c>
      <c r="I850" s="105" t="s">
        <v>21</v>
      </c>
      <c r="J850" s="105" t="s">
        <v>21</v>
      </c>
      <c r="K850" s="105" t="s">
        <v>21</v>
      </c>
    </row>
    <row r="851" spans="1:11" x14ac:dyDescent="0.2">
      <c r="A851" s="109" t="s">
        <v>660</v>
      </c>
      <c r="B851" s="105" t="s">
        <v>83</v>
      </c>
      <c r="C851" s="105" t="s">
        <v>17</v>
      </c>
      <c r="D851" s="105" t="s">
        <v>18</v>
      </c>
      <c r="E851" s="105" t="s">
        <v>17</v>
      </c>
      <c r="F851" s="105" t="s">
        <v>636</v>
      </c>
      <c r="G851" s="105" t="s">
        <v>612</v>
      </c>
      <c r="H851" s="105" t="s">
        <v>20</v>
      </c>
      <c r="I851" s="105" t="s">
        <v>21</v>
      </c>
      <c r="J851" s="105" t="s">
        <v>21</v>
      </c>
      <c r="K851" s="105" t="s">
        <v>21</v>
      </c>
    </row>
    <row r="852" spans="1:11" x14ac:dyDescent="0.2">
      <c r="A852" s="109" t="s">
        <v>661</v>
      </c>
      <c r="B852" s="105" t="s">
        <v>79</v>
      </c>
      <c r="C852" s="105" t="s">
        <v>17</v>
      </c>
      <c r="D852" s="105" t="s">
        <v>18</v>
      </c>
      <c r="E852" s="105" t="s">
        <v>17</v>
      </c>
      <c r="F852" s="105" t="s">
        <v>636</v>
      </c>
      <c r="G852" s="105" t="s">
        <v>612</v>
      </c>
      <c r="H852" s="105" t="s">
        <v>20</v>
      </c>
      <c r="I852" s="105" t="s">
        <v>21</v>
      </c>
      <c r="J852" s="105" t="s">
        <v>21</v>
      </c>
      <c r="K852" s="105" t="s">
        <v>21</v>
      </c>
    </row>
    <row r="853" spans="1:11" x14ac:dyDescent="0.2">
      <c r="A853" s="109" t="s">
        <v>662</v>
      </c>
      <c r="B853" s="105" t="s">
        <v>79</v>
      </c>
      <c r="C853" s="105" t="s">
        <v>17</v>
      </c>
      <c r="D853" s="105" t="s">
        <v>18</v>
      </c>
      <c r="E853" s="105" t="s">
        <v>17</v>
      </c>
      <c r="F853" s="105" t="s">
        <v>636</v>
      </c>
      <c r="G853" s="105" t="s">
        <v>32</v>
      </c>
      <c r="H853" s="105" t="s">
        <v>20</v>
      </c>
      <c r="I853" s="105" t="s">
        <v>21</v>
      </c>
      <c r="J853" s="105" t="s">
        <v>21</v>
      </c>
      <c r="K853" s="105" t="s">
        <v>21</v>
      </c>
    </row>
    <row r="854" spans="1:11" x14ac:dyDescent="0.2">
      <c r="A854" s="109" t="s">
        <v>663</v>
      </c>
      <c r="B854" s="105" t="s">
        <v>72</v>
      </c>
      <c r="C854" s="105" t="s">
        <v>17</v>
      </c>
      <c r="D854" s="105" t="s">
        <v>18</v>
      </c>
      <c r="E854" s="105" t="s">
        <v>17</v>
      </c>
      <c r="F854" s="105" t="s">
        <v>636</v>
      </c>
      <c r="G854" s="105" t="s">
        <v>32</v>
      </c>
      <c r="H854" s="105" t="s">
        <v>20</v>
      </c>
      <c r="I854" s="105" t="s">
        <v>21</v>
      </c>
      <c r="J854" s="105" t="s">
        <v>21</v>
      </c>
      <c r="K854" s="105" t="s">
        <v>21</v>
      </c>
    </row>
    <row r="855" spans="1:11" x14ac:dyDescent="0.2">
      <c r="A855" s="109" t="s">
        <v>664</v>
      </c>
      <c r="B855" s="105" t="s">
        <v>83</v>
      </c>
      <c r="C855" s="105" t="s">
        <v>17</v>
      </c>
      <c r="D855" s="105" t="s">
        <v>18</v>
      </c>
      <c r="E855" s="105" t="s">
        <v>17</v>
      </c>
      <c r="F855" s="105" t="s">
        <v>636</v>
      </c>
      <c r="G855" s="105" t="s">
        <v>32</v>
      </c>
      <c r="H855" s="105" t="s">
        <v>20</v>
      </c>
      <c r="I855" s="105" t="s">
        <v>21</v>
      </c>
      <c r="J855" s="105" t="s">
        <v>21</v>
      </c>
      <c r="K855" s="105" t="s">
        <v>21</v>
      </c>
    </row>
    <row r="856" spans="1:11" x14ac:dyDescent="0.2">
      <c r="A856" s="109" t="s">
        <v>665</v>
      </c>
      <c r="B856" s="105" t="s">
        <v>45</v>
      </c>
      <c r="C856" s="105" t="s">
        <v>17</v>
      </c>
      <c r="D856" s="105" t="s">
        <v>638</v>
      </c>
      <c r="E856" s="105" t="s">
        <v>17</v>
      </c>
      <c r="F856" s="105" t="s">
        <v>636</v>
      </c>
      <c r="G856" s="105" t="s">
        <v>32</v>
      </c>
      <c r="H856" s="105" t="s">
        <v>20</v>
      </c>
      <c r="I856" s="105" t="s">
        <v>21</v>
      </c>
      <c r="J856" s="105" t="s">
        <v>21</v>
      </c>
      <c r="K856" s="105" t="s">
        <v>21</v>
      </c>
    </row>
    <row r="857" spans="1:11" x14ac:dyDescent="0.2">
      <c r="A857" s="109" t="s">
        <v>666</v>
      </c>
      <c r="B857" s="105" t="s">
        <v>72</v>
      </c>
      <c r="C857" s="105" t="s">
        <v>17</v>
      </c>
      <c r="D857" s="105" t="s">
        <v>638</v>
      </c>
      <c r="E857" s="105" t="s">
        <v>17</v>
      </c>
      <c r="F857" s="105" t="s">
        <v>636</v>
      </c>
      <c r="G857" s="105" t="s">
        <v>19</v>
      </c>
      <c r="H857" s="105" t="s">
        <v>20</v>
      </c>
      <c r="I857" s="105" t="s">
        <v>21</v>
      </c>
      <c r="J857" s="105" t="s">
        <v>21</v>
      </c>
      <c r="K857" s="105" t="s">
        <v>21</v>
      </c>
    </row>
    <row r="858" spans="1:11" x14ac:dyDescent="0.2">
      <c r="A858" s="109" t="s">
        <v>667</v>
      </c>
      <c r="B858" s="105" t="s">
        <v>81</v>
      </c>
      <c r="C858" s="105" t="s">
        <v>17</v>
      </c>
      <c r="D858" s="105" t="s">
        <v>18</v>
      </c>
      <c r="E858" s="105" t="s">
        <v>17</v>
      </c>
      <c r="F858" s="105" t="s">
        <v>636</v>
      </c>
      <c r="G858" s="105" t="s">
        <v>32</v>
      </c>
      <c r="H858" s="105" t="s">
        <v>20</v>
      </c>
      <c r="I858" s="105" t="s">
        <v>21</v>
      </c>
      <c r="J858" s="105" t="s">
        <v>21</v>
      </c>
      <c r="K858" s="105" t="s">
        <v>21</v>
      </c>
    </row>
    <row r="859" spans="1:11" x14ac:dyDescent="0.2">
      <c r="A859" s="109" t="s">
        <v>668</v>
      </c>
      <c r="B859" s="105" t="s">
        <v>94</v>
      </c>
      <c r="C859" s="105" t="s">
        <v>17</v>
      </c>
      <c r="D859" s="105" t="s">
        <v>638</v>
      </c>
      <c r="E859" s="105" t="s">
        <v>17</v>
      </c>
      <c r="F859" s="105" t="s">
        <v>636</v>
      </c>
      <c r="G859" s="105" t="s">
        <v>19</v>
      </c>
      <c r="H859" s="105" t="s">
        <v>20</v>
      </c>
      <c r="I859" s="105" t="s">
        <v>21</v>
      </c>
      <c r="J859" s="105" t="s">
        <v>21</v>
      </c>
      <c r="K859" s="105" t="s">
        <v>21</v>
      </c>
    </row>
    <row r="860" spans="1:11" x14ac:dyDescent="0.2">
      <c r="A860" s="109" t="s">
        <v>669</v>
      </c>
      <c r="B860" s="105" t="s">
        <v>108</v>
      </c>
      <c r="C860" s="105" t="s">
        <v>17</v>
      </c>
      <c r="D860" s="105" t="s">
        <v>18</v>
      </c>
      <c r="E860" s="105" t="s">
        <v>17</v>
      </c>
      <c r="F860" s="105" t="s">
        <v>636</v>
      </c>
      <c r="G860" s="105" t="s">
        <v>25</v>
      </c>
      <c r="H860" s="105" t="s">
        <v>20</v>
      </c>
      <c r="I860" s="105" t="s">
        <v>21</v>
      </c>
      <c r="J860" s="105" t="s">
        <v>21</v>
      </c>
      <c r="K860" s="105" t="s">
        <v>21</v>
      </c>
    </row>
    <row r="861" spans="1:11" x14ac:dyDescent="0.2">
      <c r="A861" s="109" t="s">
        <v>670</v>
      </c>
      <c r="B861" s="105" t="s">
        <v>176</v>
      </c>
      <c r="C861" s="105" t="s">
        <v>24</v>
      </c>
      <c r="D861" s="105" t="s">
        <v>31</v>
      </c>
      <c r="E861" s="105" t="s">
        <v>127</v>
      </c>
      <c r="F861" s="105" t="s">
        <v>671</v>
      </c>
      <c r="G861" s="105" t="s">
        <v>672</v>
      </c>
      <c r="H861" s="105" t="s">
        <v>20</v>
      </c>
      <c r="I861" s="105" t="s">
        <v>21</v>
      </c>
      <c r="J861" s="105" t="s">
        <v>21</v>
      </c>
      <c r="K861" s="105" t="s">
        <v>21</v>
      </c>
    </row>
    <row r="862" spans="1:11" x14ac:dyDescent="0.2">
      <c r="A862" s="109" t="s">
        <v>673</v>
      </c>
      <c r="B862" s="105" t="s">
        <v>100</v>
      </c>
      <c r="C862" s="105" t="s">
        <v>17</v>
      </c>
      <c r="D862" s="105" t="s">
        <v>127</v>
      </c>
      <c r="E862" s="105" t="s">
        <v>17</v>
      </c>
      <c r="F862" s="105" t="s">
        <v>636</v>
      </c>
      <c r="G862" s="105" t="s">
        <v>25</v>
      </c>
      <c r="H862" s="105" t="s">
        <v>20</v>
      </c>
      <c r="I862" s="105" t="s">
        <v>21</v>
      </c>
      <c r="J862" s="105" t="s">
        <v>21</v>
      </c>
      <c r="K862" s="105" t="s">
        <v>21</v>
      </c>
    </row>
    <row r="863" spans="1:11" x14ac:dyDescent="0.2">
      <c r="A863" s="109" t="s">
        <v>674</v>
      </c>
      <c r="B863" s="105" t="s">
        <v>72</v>
      </c>
      <c r="C863" s="105" t="s">
        <v>17</v>
      </c>
      <c r="D863" s="105" t="s">
        <v>18</v>
      </c>
      <c r="E863" s="105" t="s">
        <v>17</v>
      </c>
      <c r="F863" s="105" t="s">
        <v>636</v>
      </c>
      <c r="G863" s="105" t="s">
        <v>32</v>
      </c>
      <c r="H863" s="105" t="s">
        <v>20</v>
      </c>
      <c r="I863" s="105" t="s">
        <v>21</v>
      </c>
      <c r="J863" s="105" t="s">
        <v>21</v>
      </c>
      <c r="K863" s="105" t="s">
        <v>21</v>
      </c>
    </row>
    <row r="864" spans="1:11" x14ac:dyDescent="0.2">
      <c r="A864" s="109" t="s">
        <v>675</v>
      </c>
      <c r="B864" s="105" t="s">
        <v>110</v>
      </c>
      <c r="C864" s="105" t="s">
        <v>17</v>
      </c>
      <c r="D864" s="105" t="s">
        <v>18</v>
      </c>
      <c r="E864" s="105" t="s">
        <v>17</v>
      </c>
      <c r="F864" s="105" t="s">
        <v>636</v>
      </c>
      <c r="G864" s="105" t="s">
        <v>25</v>
      </c>
      <c r="H864" s="105" t="s">
        <v>20</v>
      </c>
      <c r="I864" s="105" t="s">
        <v>21</v>
      </c>
      <c r="J864" s="105" t="s">
        <v>21</v>
      </c>
      <c r="K864" s="105" t="s">
        <v>21</v>
      </c>
    </row>
    <row r="865" spans="1:11" x14ac:dyDescent="0.2">
      <c r="A865" s="109" t="s">
        <v>676</v>
      </c>
      <c r="B865" s="105" t="s">
        <v>112</v>
      </c>
      <c r="C865" s="105" t="s">
        <v>17</v>
      </c>
      <c r="D865" s="105" t="s">
        <v>638</v>
      </c>
      <c r="E865" s="105" t="s">
        <v>17</v>
      </c>
      <c r="F865" s="105" t="s">
        <v>636</v>
      </c>
      <c r="G865" s="105" t="s">
        <v>25</v>
      </c>
      <c r="H865" s="105" t="s">
        <v>20</v>
      </c>
      <c r="I865" s="105" t="s">
        <v>21</v>
      </c>
      <c r="J865" s="105" t="s">
        <v>21</v>
      </c>
      <c r="K865" s="105" t="s">
        <v>21</v>
      </c>
    </row>
    <row r="866" spans="1:11" x14ac:dyDescent="0.2">
      <c r="A866" s="109" t="s">
        <v>677</v>
      </c>
      <c r="B866" s="105" t="s">
        <v>79</v>
      </c>
      <c r="C866" s="105" t="s">
        <v>17</v>
      </c>
      <c r="D866" s="105" t="s">
        <v>18</v>
      </c>
      <c r="E866" s="105" t="s">
        <v>17</v>
      </c>
      <c r="F866" s="105" t="s">
        <v>636</v>
      </c>
      <c r="G866" s="105" t="s">
        <v>32</v>
      </c>
      <c r="H866" s="105" t="s">
        <v>20</v>
      </c>
      <c r="I866" s="105" t="s">
        <v>21</v>
      </c>
      <c r="J866" s="105" t="s">
        <v>21</v>
      </c>
      <c r="K866" s="105" t="s">
        <v>21</v>
      </c>
    </row>
    <row r="867" spans="1:11" x14ac:dyDescent="0.2">
      <c r="A867" s="109" t="s">
        <v>678</v>
      </c>
      <c r="B867" s="105" t="s">
        <v>85</v>
      </c>
      <c r="C867" s="105" t="s">
        <v>17</v>
      </c>
      <c r="D867" s="105" t="s">
        <v>638</v>
      </c>
      <c r="E867" s="105" t="s">
        <v>17</v>
      </c>
      <c r="F867" s="105" t="s">
        <v>636</v>
      </c>
      <c r="G867" s="105" t="s">
        <v>32</v>
      </c>
      <c r="H867" s="105" t="s">
        <v>20</v>
      </c>
      <c r="I867" s="105" t="s">
        <v>21</v>
      </c>
      <c r="J867" s="105" t="s">
        <v>21</v>
      </c>
      <c r="K867" s="105" t="s">
        <v>21</v>
      </c>
    </row>
    <row r="868" spans="1:11" x14ac:dyDescent="0.2">
      <c r="A868" s="109" t="s">
        <v>679</v>
      </c>
      <c r="B868" s="105" t="s">
        <v>79</v>
      </c>
      <c r="C868" s="105" t="s">
        <v>17</v>
      </c>
      <c r="D868" s="105" t="s">
        <v>638</v>
      </c>
      <c r="E868" s="105" t="s">
        <v>17</v>
      </c>
      <c r="F868" s="105" t="s">
        <v>636</v>
      </c>
      <c r="G868" s="105" t="s">
        <v>32</v>
      </c>
      <c r="H868" s="105" t="s">
        <v>20</v>
      </c>
      <c r="I868" s="105" t="s">
        <v>21</v>
      </c>
      <c r="J868" s="105" t="s">
        <v>21</v>
      </c>
      <c r="K868" s="105" t="s">
        <v>21</v>
      </c>
    </row>
    <row r="869" spans="1:11" x14ac:dyDescent="0.2">
      <c r="A869" s="109" t="s">
        <v>680</v>
      </c>
      <c r="B869" s="105" t="s">
        <v>110</v>
      </c>
      <c r="C869" s="105" t="s">
        <v>17</v>
      </c>
      <c r="D869" s="105" t="s">
        <v>18</v>
      </c>
      <c r="E869" s="105" t="s">
        <v>17</v>
      </c>
      <c r="F869" s="105" t="s">
        <v>636</v>
      </c>
      <c r="G869" s="105" t="s">
        <v>32</v>
      </c>
      <c r="H869" s="105" t="s">
        <v>20</v>
      </c>
      <c r="I869" s="105" t="s">
        <v>21</v>
      </c>
      <c r="J869" s="105" t="s">
        <v>21</v>
      </c>
      <c r="K869" s="105" t="s">
        <v>21</v>
      </c>
    </row>
    <row r="870" spans="1:11" x14ac:dyDescent="0.2">
      <c r="A870" s="109" t="s">
        <v>681</v>
      </c>
      <c r="B870" s="105" t="s">
        <v>79</v>
      </c>
      <c r="C870" s="105" t="s">
        <v>17</v>
      </c>
      <c r="D870" s="105" t="s">
        <v>24</v>
      </c>
      <c r="E870" s="105" t="s">
        <v>17</v>
      </c>
      <c r="F870" s="105" t="s">
        <v>17</v>
      </c>
      <c r="G870" s="105" t="s">
        <v>32</v>
      </c>
      <c r="H870" s="105" t="s">
        <v>20</v>
      </c>
      <c r="I870" s="105" t="s">
        <v>21</v>
      </c>
      <c r="J870" s="105" t="s">
        <v>21</v>
      </c>
      <c r="K870" s="105" t="s">
        <v>21</v>
      </c>
    </row>
    <row r="871" spans="1:11" x14ac:dyDescent="0.2">
      <c r="A871" s="109" t="s">
        <v>682</v>
      </c>
      <c r="B871" s="105" t="s">
        <v>27</v>
      </c>
      <c r="C871" s="105" t="s">
        <v>17</v>
      </c>
      <c r="D871" s="105" t="s">
        <v>31</v>
      </c>
      <c r="E871" s="105" t="s">
        <v>17</v>
      </c>
      <c r="F871" s="105" t="s">
        <v>17</v>
      </c>
      <c r="G871" s="105" t="s">
        <v>32</v>
      </c>
      <c r="H871" s="105" t="s">
        <v>20</v>
      </c>
      <c r="I871" s="105" t="s">
        <v>21</v>
      </c>
      <c r="J871" s="105" t="s">
        <v>21</v>
      </c>
      <c r="K871" s="105" t="s">
        <v>21</v>
      </c>
    </row>
    <row r="872" spans="1:11" x14ac:dyDescent="0.2">
      <c r="A872" s="109" t="s">
        <v>683</v>
      </c>
      <c r="B872" s="105" t="s">
        <v>83</v>
      </c>
      <c r="C872" s="105" t="s">
        <v>17</v>
      </c>
      <c r="D872" s="105" t="s">
        <v>31</v>
      </c>
      <c r="E872" s="105" t="s">
        <v>17</v>
      </c>
      <c r="F872" s="105" t="s">
        <v>636</v>
      </c>
      <c r="G872" s="105" t="s">
        <v>32</v>
      </c>
      <c r="H872" s="105" t="s">
        <v>20</v>
      </c>
      <c r="I872" s="105" t="s">
        <v>21</v>
      </c>
      <c r="J872" s="105" t="s">
        <v>21</v>
      </c>
      <c r="K872" s="105" t="s">
        <v>21</v>
      </c>
    </row>
    <row r="873" spans="1:11" x14ac:dyDescent="0.2">
      <c r="A873" s="109" t="s">
        <v>684</v>
      </c>
      <c r="B873" s="105" t="s">
        <v>83</v>
      </c>
      <c r="C873" s="105" t="s">
        <v>17</v>
      </c>
      <c r="D873" s="105" t="s">
        <v>31</v>
      </c>
      <c r="E873" s="105" t="s">
        <v>17</v>
      </c>
      <c r="F873" s="105" t="s">
        <v>636</v>
      </c>
      <c r="G873" s="105" t="s">
        <v>32</v>
      </c>
      <c r="H873" s="105" t="s">
        <v>20</v>
      </c>
      <c r="I873" s="105" t="s">
        <v>21</v>
      </c>
      <c r="J873" s="105" t="s">
        <v>21</v>
      </c>
      <c r="K873" s="105" t="s">
        <v>21</v>
      </c>
    </row>
    <row r="874" spans="1:11" x14ac:dyDescent="0.2">
      <c r="A874" s="109" t="s">
        <v>685</v>
      </c>
      <c r="B874" s="105" t="s">
        <v>81</v>
      </c>
      <c r="C874" s="105" t="s">
        <v>17</v>
      </c>
      <c r="D874" s="105" t="s">
        <v>31</v>
      </c>
      <c r="E874" s="105" t="s">
        <v>17</v>
      </c>
      <c r="F874" s="105" t="s">
        <v>636</v>
      </c>
      <c r="G874" s="105" t="s">
        <v>32</v>
      </c>
      <c r="H874" s="105" t="s">
        <v>20</v>
      </c>
      <c r="I874" s="105" t="s">
        <v>21</v>
      </c>
      <c r="J874" s="105" t="s">
        <v>21</v>
      </c>
      <c r="K874" s="105" t="s">
        <v>21</v>
      </c>
    </row>
    <row r="875" spans="1:11" x14ac:dyDescent="0.2">
      <c r="A875" s="109" t="s">
        <v>686</v>
      </c>
      <c r="B875" s="105" t="s">
        <v>72</v>
      </c>
      <c r="C875" s="105" t="s">
        <v>17</v>
      </c>
      <c r="D875" s="105" t="s">
        <v>31</v>
      </c>
      <c r="E875" s="105" t="s">
        <v>17</v>
      </c>
      <c r="F875" s="105" t="s">
        <v>636</v>
      </c>
      <c r="G875" s="105" t="s">
        <v>32</v>
      </c>
      <c r="H875" s="105" t="s">
        <v>20</v>
      </c>
      <c r="I875" s="105" t="s">
        <v>21</v>
      </c>
      <c r="J875" s="105" t="s">
        <v>21</v>
      </c>
      <c r="K875" s="105" t="s">
        <v>21</v>
      </c>
    </row>
    <row r="876" spans="1:11" x14ac:dyDescent="0.2">
      <c r="A876" s="109" t="s">
        <v>609</v>
      </c>
      <c r="B876" s="105" t="s">
        <v>83</v>
      </c>
      <c r="C876" s="105" t="s">
        <v>17</v>
      </c>
      <c r="D876" s="105" t="s">
        <v>31</v>
      </c>
      <c r="E876" s="105" t="s">
        <v>17</v>
      </c>
      <c r="F876" s="105" t="s">
        <v>17</v>
      </c>
      <c r="G876" s="105" t="s">
        <v>32</v>
      </c>
      <c r="H876" s="105" t="s">
        <v>20</v>
      </c>
      <c r="I876" s="105" t="s">
        <v>21</v>
      </c>
      <c r="J876" s="105" t="s">
        <v>21</v>
      </c>
      <c r="K876" s="105" t="s">
        <v>21</v>
      </c>
    </row>
    <row r="877" spans="1:11" x14ac:dyDescent="0.2">
      <c r="A877" s="109" t="s">
        <v>610</v>
      </c>
      <c r="B877" s="105" t="s">
        <v>45</v>
      </c>
      <c r="C877" s="105" t="s">
        <v>17</v>
      </c>
      <c r="D877" s="105" t="s">
        <v>28</v>
      </c>
      <c r="E877" s="105" t="s">
        <v>17</v>
      </c>
      <c r="F877" s="105" t="s">
        <v>17</v>
      </c>
      <c r="G877" s="105" t="s">
        <v>32</v>
      </c>
      <c r="H877" s="105" t="s">
        <v>20</v>
      </c>
      <c r="I877" s="105" t="s">
        <v>21</v>
      </c>
      <c r="J877" s="105" t="s">
        <v>21</v>
      </c>
      <c r="K877" s="105" t="s">
        <v>21</v>
      </c>
    </row>
    <row r="878" spans="1:11" x14ac:dyDescent="0.2">
      <c r="A878" s="109" t="s">
        <v>611</v>
      </c>
      <c r="B878" s="105" t="s">
        <v>85</v>
      </c>
      <c r="C878" s="105" t="s">
        <v>17</v>
      </c>
      <c r="D878" s="105" t="s">
        <v>24</v>
      </c>
      <c r="E878" s="105" t="s">
        <v>17</v>
      </c>
      <c r="F878" s="105" t="s">
        <v>17</v>
      </c>
      <c r="G878" s="105" t="s">
        <v>612</v>
      </c>
      <c r="H878" s="105" t="s">
        <v>20</v>
      </c>
      <c r="I878" s="105" t="s">
        <v>21</v>
      </c>
      <c r="J878" s="105" t="s">
        <v>21</v>
      </c>
      <c r="K878" s="105" t="s">
        <v>21</v>
      </c>
    </row>
    <row r="879" spans="1:11" x14ac:dyDescent="0.2">
      <c r="A879" s="109" t="s">
        <v>613</v>
      </c>
      <c r="B879" s="105" t="s">
        <v>30</v>
      </c>
      <c r="C879" s="105" t="s">
        <v>17</v>
      </c>
      <c r="D879" s="105" t="s">
        <v>31</v>
      </c>
      <c r="E879" s="105" t="s">
        <v>17</v>
      </c>
      <c r="F879" s="105" t="s">
        <v>17</v>
      </c>
      <c r="G879" s="105" t="s">
        <v>612</v>
      </c>
      <c r="H879" s="105" t="s">
        <v>20</v>
      </c>
      <c r="I879" s="105" t="s">
        <v>21</v>
      </c>
      <c r="J879" s="105" t="s">
        <v>21</v>
      </c>
      <c r="K879" s="105" t="s">
        <v>21</v>
      </c>
    </row>
    <row r="880" spans="1:11" x14ac:dyDescent="0.2">
      <c r="A880" s="109" t="s">
        <v>614</v>
      </c>
      <c r="B880" s="105" t="s">
        <v>74</v>
      </c>
      <c r="C880" s="105" t="s">
        <v>17</v>
      </c>
      <c r="D880" s="105" t="s">
        <v>615</v>
      </c>
      <c r="E880" s="105" t="s">
        <v>17</v>
      </c>
      <c r="F880" s="105" t="s">
        <v>17</v>
      </c>
      <c r="G880" s="105" t="s">
        <v>32</v>
      </c>
      <c r="H880" s="105" t="s">
        <v>20</v>
      </c>
      <c r="I880" s="105" t="s">
        <v>21</v>
      </c>
      <c r="J880" s="105" t="s">
        <v>21</v>
      </c>
      <c r="K880" s="105" t="s">
        <v>21</v>
      </c>
    </row>
    <row r="881" spans="1:11" x14ac:dyDescent="0.2">
      <c r="A881" s="109" t="s">
        <v>616</v>
      </c>
      <c r="B881" s="105" t="s">
        <v>72</v>
      </c>
      <c r="C881" s="105" t="s">
        <v>127</v>
      </c>
      <c r="D881" s="105" t="s">
        <v>47</v>
      </c>
      <c r="E881" s="105" t="s">
        <v>31</v>
      </c>
      <c r="F881" s="105" t="s">
        <v>127</v>
      </c>
      <c r="G881" s="105" t="s">
        <v>32</v>
      </c>
      <c r="H881" s="105" t="s">
        <v>20</v>
      </c>
      <c r="I881" s="105" t="s">
        <v>21</v>
      </c>
      <c r="J881" s="105" t="s">
        <v>21</v>
      </c>
      <c r="K881" s="105" t="s">
        <v>21</v>
      </c>
    </row>
    <row r="882" spans="1:11" x14ac:dyDescent="0.2">
      <c r="A882" s="109" t="s">
        <v>617</v>
      </c>
      <c r="B882" s="105" t="s">
        <v>45</v>
      </c>
      <c r="C882" s="105" t="s">
        <v>17</v>
      </c>
      <c r="D882" s="105" t="s">
        <v>24</v>
      </c>
      <c r="E882" s="105" t="s">
        <v>17</v>
      </c>
      <c r="F882" s="105" t="s">
        <v>17</v>
      </c>
      <c r="G882" s="105" t="s">
        <v>32</v>
      </c>
      <c r="H882" s="105" t="s">
        <v>20</v>
      </c>
      <c r="I882" s="105" t="s">
        <v>21</v>
      </c>
      <c r="J882" s="105" t="s">
        <v>21</v>
      </c>
      <c r="K882" s="105" t="s">
        <v>21</v>
      </c>
    </row>
    <row r="883" spans="1:11" x14ac:dyDescent="0.2">
      <c r="A883" s="109" t="s">
        <v>618</v>
      </c>
      <c r="B883" s="105" t="s">
        <v>16</v>
      </c>
      <c r="C883" s="105" t="s">
        <v>17</v>
      </c>
      <c r="D883" s="105" t="s">
        <v>18</v>
      </c>
      <c r="E883" s="105" t="s">
        <v>17</v>
      </c>
      <c r="F883" s="105" t="s">
        <v>17</v>
      </c>
      <c r="G883" s="105" t="s">
        <v>32</v>
      </c>
      <c r="H883" s="105" t="s">
        <v>20</v>
      </c>
      <c r="I883" s="105" t="s">
        <v>21</v>
      </c>
      <c r="J883" s="105" t="s">
        <v>21</v>
      </c>
      <c r="K883" s="105" t="s">
        <v>21</v>
      </c>
    </row>
    <row r="884" spans="1:11" x14ac:dyDescent="0.2">
      <c r="A884" s="109" t="s">
        <v>619</v>
      </c>
      <c r="B884" s="105" t="s">
        <v>53</v>
      </c>
      <c r="C884" s="105" t="s">
        <v>17</v>
      </c>
      <c r="D884" s="105" t="s">
        <v>31</v>
      </c>
      <c r="E884" s="105" t="s">
        <v>17</v>
      </c>
      <c r="F884" s="105" t="s">
        <v>17</v>
      </c>
      <c r="G884" s="105" t="s">
        <v>32</v>
      </c>
      <c r="H884" s="105" t="s">
        <v>20</v>
      </c>
      <c r="I884" s="105" t="s">
        <v>21</v>
      </c>
      <c r="J884" s="105" t="s">
        <v>21</v>
      </c>
      <c r="K884" s="105" t="s">
        <v>21</v>
      </c>
    </row>
    <row r="885" spans="1:11" x14ac:dyDescent="0.2">
      <c r="A885" s="109" t="s">
        <v>15</v>
      </c>
      <c r="B885" s="105" t="s">
        <v>16</v>
      </c>
      <c r="C885" s="105" t="s">
        <v>17</v>
      </c>
      <c r="D885" s="105" t="s">
        <v>18</v>
      </c>
      <c r="E885" s="105" t="s">
        <v>17</v>
      </c>
      <c r="F885" s="105" t="s">
        <v>17</v>
      </c>
      <c r="G885" s="105" t="s">
        <v>19</v>
      </c>
      <c r="H885" s="105" t="s">
        <v>20</v>
      </c>
      <c r="I885" s="105" t="s">
        <v>21</v>
      </c>
      <c r="J885" s="105" t="s">
        <v>21</v>
      </c>
      <c r="K885" s="105" t="s">
        <v>21</v>
      </c>
    </row>
    <row r="886" spans="1:11" x14ac:dyDescent="0.2">
      <c r="A886" s="109" t="s">
        <v>22</v>
      </c>
      <c r="B886" s="105" t="s">
        <v>23</v>
      </c>
      <c r="C886" s="105" t="s">
        <v>17</v>
      </c>
      <c r="D886" s="105" t="s">
        <v>24</v>
      </c>
      <c r="E886" s="105" t="s">
        <v>17</v>
      </c>
      <c r="F886" s="105" t="s">
        <v>17</v>
      </c>
      <c r="G886" s="105" t="s">
        <v>25</v>
      </c>
      <c r="H886" s="105" t="s">
        <v>20</v>
      </c>
      <c r="I886" s="105" t="s">
        <v>21</v>
      </c>
      <c r="J886" s="105" t="s">
        <v>21</v>
      </c>
      <c r="K886" s="105" t="s">
        <v>21</v>
      </c>
    </row>
    <row r="887" spans="1:11" x14ac:dyDescent="0.2">
      <c r="A887" s="109" t="s">
        <v>26</v>
      </c>
      <c r="B887" s="105" t="s">
        <v>27</v>
      </c>
      <c r="C887" s="105" t="s">
        <v>17</v>
      </c>
      <c r="D887" s="105" t="s">
        <v>28</v>
      </c>
      <c r="E887" s="105" t="s">
        <v>17</v>
      </c>
      <c r="F887" s="105" t="s">
        <v>17</v>
      </c>
      <c r="G887" s="105" t="s">
        <v>19</v>
      </c>
      <c r="H887" s="105" t="s">
        <v>20</v>
      </c>
      <c r="I887" s="105" t="s">
        <v>21</v>
      </c>
      <c r="J887" s="105" t="s">
        <v>21</v>
      </c>
      <c r="K887" s="105" t="s">
        <v>21</v>
      </c>
    </row>
    <row r="888" spans="1:11" x14ac:dyDescent="0.2">
      <c r="A888" s="109" t="s">
        <v>29</v>
      </c>
      <c r="B888" s="105" t="s">
        <v>30</v>
      </c>
      <c r="C888" s="105" t="s">
        <v>17</v>
      </c>
      <c r="D888" s="105" t="s">
        <v>31</v>
      </c>
      <c r="E888" s="105" t="s">
        <v>17</v>
      </c>
      <c r="F888" s="105" t="s">
        <v>17</v>
      </c>
      <c r="G888" s="105" t="s">
        <v>32</v>
      </c>
      <c r="H888" s="105" t="s">
        <v>20</v>
      </c>
      <c r="I888" s="105" t="s">
        <v>21</v>
      </c>
      <c r="J888" s="105" t="s">
        <v>21</v>
      </c>
      <c r="K888" s="105" t="s">
        <v>21</v>
      </c>
    </row>
    <row r="889" spans="1:11" x14ac:dyDescent="0.2">
      <c r="A889" s="109" t="s">
        <v>33</v>
      </c>
      <c r="B889" s="105" t="s">
        <v>34</v>
      </c>
      <c r="C889" s="105" t="s">
        <v>17</v>
      </c>
      <c r="D889" s="105" t="s">
        <v>31</v>
      </c>
      <c r="E889" s="105" t="s">
        <v>17</v>
      </c>
      <c r="F889" s="105" t="s">
        <v>17</v>
      </c>
      <c r="G889" s="105" t="s">
        <v>19</v>
      </c>
      <c r="H889" s="105" t="s">
        <v>20</v>
      </c>
      <c r="I889" s="105" t="s">
        <v>21</v>
      </c>
      <c r="J889" s="105" t="s">
        <v>21</v>
      </c>
      <c r="K889" s="105" t="s">
        <v>21</v>
      </c>
    </row>
    <row r="890" spans="1:11" x14ac:dyDescent="0.2">
      <c r="A890" s="109" t="s">
        <v>35</v>
      </c>
      <c r="B890" s="105" t="s">
        <v>27</v>
      </c>
      <c r="C890" s="105" t="s">
        <v>17</v>
      </c>
      <c r="D890" s="105" t="s">
        <v>18</v>
      </c>
      <c r="E890" s="105" t="s">
        <v>17</v>
      </c>
      <c r="F890" s="105" t="s">
        <v>17</v>
      </c>
      <c r="G890" s="105" t="s">
        <v>25</v>
      </c>
      <c r="H890" s="105" t="s">
        <v>20</v>
      </c>
      <c r="I890" s="105" t="s">
        <v>21</v>
      </c>
      <c r="J890" s="105" t="s">
        <v>21</v>
      </c>
      <c r="K890" s="105" t="s">
        <v>21</v>
      </c>
    </row>
    <row r="891" spans="1:11" x14ac:dyDescent="0.2">
      <c r="A891" s="109" t="s">
        <v>36</v>
      </c>
      <c r="B891" s="105" t="s">
        <v>34</v>
      </c>
      <c r="C891" s="105" t="s">
        <v>17</v>
      </c>
      <c r="D891" s="105" t="s">
        <v>31</v>
      </c>
      <c r="E891" s="105" t="s">
        <v>17</v>
      </c>
      <c r="F891" s="105" t="s">
        <v>17</v>
      </c>
      <c r="G891" s="105" t="s">
        <v>19</v>
      </c>
      <c r="H891" s="105" t="s">
        <v>20</v>
      </c>
      <c r="I891" s="105" t="s">
        <v>21</v>
      </c>
      <c r="J891" s="105" t="s">
        <v>21</v>
      </c>
      <c r="K891" s="105" t="s">
        <v>21</v>
      </c>
    </row>
    <row r="892" spans="1:11" x14ac:dyDescent="0.2">
      <c r="A892" s="109" t="s">
        <v>37</v>
      </c>
      <c r="B892" s="105" t="s">
        <v>23</v>
      </c>
      <c r="C892" s="105" t="s">
        <v>17</v>
      </c>
      <c r="D892" s="105" t="s">
        <v>31</v>
      </c>
      <c r="E892" s="105" t="s">
        <v>17</v>
      </c>
      <c r="F892" s="105" t="s">
        <v>17</v>
      </c>
      <c r="G892" s="105" t="s">
        <v>19</v>
      </c>
      <c r="H892" s="105" t="s">
        <v>20</v>
      </c>
      <c r="I892" s="105" t="s">
        <v>21</v>
      </c>
      <c r="J892" s="105" t="s">
        <v>21</v>
      </c>
      <c r="K892" s="105" t="s">
        <v>21</v>
      </c>
    </row>
    <row r="893" spans="1:11" x14ac:dyDescent="0.2">
      <c r="A893" s="109" t="s">
        <v>38</v>
      </c>
      <c r="B893" s="105" t="s">
        <v>39</v>
      </c>
      <c r="C893" s="105" t="s">
        <v>40</v>
      </c>
      <c r="D893" s="105" t="s">
        <v>41</v>
      </c>
      <c r="E893" s="105" t="s">
        <v>40</v>
      </c>
      <c r="F893" s="105" t="s">
        <v>42</v>
      </c>
      <c r="G893" s="105" t="s">
        <v>31</v>
      </c>
      <c r="H893" s="105" t="s">
        <v>43</v>
      </c>
      <c r="I893" s="105" t="s">
        <v>21</v>
      </c>
      <c r="J893" s="105" t="s">
        <v>21</v>
      </c>
      <c r="K893" s="105" t="s">
        <v>21</v>
      </c>
    </row>
    <row r="894" spans="1:11" x14ac:dyDescent="0.2">
      <c r="A894" s="109" t="s">
        <v>44</v>
      </c>
      <c r="B894" s="105" t="s">
        <v>45</v>
      </c>
      <c r="C894" s="105" t="s">
        <v>40</v>
      </c>
      <c r="D894" s="105" t="s">
        <v>46</v>
      </c>
      <c r="E894" s="105" t="s">
        <v>40</v>
      </c>
      <c r="F894" s="105" t="s">
        <v>42</v>
      </c>
      <c r="G894" s="105" t="s">
        <v>47</v>
      </c>
      <c r="H894" s="105" t="s">
        <v>43</v>
      </c>
      <c r="I894" s="105" t="s">
        <v>21</v>
      </c>
      <c r="J894" s="105" t="s">
        <v>21</v>
      </c>
      <c r="K894" s="105" t="s">
        <v>21</v>
      </c>
    </row>
    <row r="895" spans="1:11" x14ac:dyDescent="0.2">
      <c r="A895" s="109" t="s">
        <v>48</v>
      </c>
      <c r="B895" s="105" t="s">
        <v>34</v>
      </c>
      <c r="C895" s="105" t="s">
        <v>40</v>
      </c>
      <c r="D895" s="105" t="s">
        <v>41</v>
      </c>
      <c r="E895" s="105" t="s">
        <v>40</v>
      </c>
      <c r="F895" s="105" t="s">
        <v>42</v>
      </c>
      <c r="G895" s="105" t="s">
        <v>47</v>
      </c>
      <c r="H895" s="105" t="s">
        <v>43</v>
      </c>
      <c r="I895" s="105" t="s">
        <v>21</v>
      </c>
      <c r="J895" s="105" t="s">
        <v>21</v>
      </c>
      <c r="K895" s="105" t="s">
        <v>21</v>
      </c>
    </row>
    <row r="896" spans="1:11" x14ac:dyDescent="0.2">
      <c r="A896" s="109" t="s">
        <v>49</v>
      </c>
      <c r="B896" s="105" t="s">
        <v>16</v>
      </c>
      <c r="C896" s="105" t="s">
        <v>40</v>
      </c>
      <c r="D896" s="105" t="s">
        <v>50</v>
      </c>
      <c r="E896" s="105" t="s">
        <v>40</v>
      </c>
      <c r="F896" s="105" t="s">
        <v>42</v>
      </c>
      <c r="G896" s="105" t="s">
        <v>51</v>
      </c>
      <c r="H896" s="105" t="s">
        <v>43</v>
      </c>
      <c r="I896" s="105" t="s">
        <v>21</v>
      </c>
      <c r="J896" s="105" t="s">
        <v>21</v>
      </c>
      <c r="K896" s="105" t="s">
        <v>21</v>
      </c>
    </row>
    <row r="897" spans="1:11" x14ac:dyDescent="0.2">
      <c r="A897" s="109" t="s">
        <v>52</v>
      </c>
      <c r="B897" s="105" t="s">
        <v>53</v>
      </c>
      <c r="C897" s="105" t="s">
        <v>40</v>
      </c>
      <c r="D897" s="105" t="s">
        <v>54</v>
      </c>
      <c r="E897" s="105" t="s">
        <v>40</v>
      </c>
      <c r="F897" s="105" t="s">
        <v>42</v>
      </c>
      <c r="G897" s="105" t="s">
        <v>31</v>
      </c>
      <c r="H897" s="105" t="s">
        <v>43</v>
      </c>
      <c r="I897" s="105" t="s">
        <v>21</v>
      </c>
      <c r="J897" s="105" t="s">
        <v>21</v>
      </c>
      <c r="K897" s="105" t="s">
        <v>21</v>
      </c>
    </row>
    <row r="898" spans="1:11" x14ac:dyDescent="0.2">
      <c r="A898" s="109" t="s">
        <v>55</v>
      </c>
      <c r="B898" s="105" t="s">
        <v>16</v>
      </c>
      <c r="C898" s="105" t="s">
        <v>40</v>
      </c>
      <c r="D898" s="105" t="s">
        <v>54</v>
      </c>
      <c r="E898" s="105" t="s">
        <v>40</v>
      </c>
      <c r="F898" s="105" t="s">
        <v>42</v>
      </c>
      <c r="G898" s="105" t="s">
        <v>31</v>
      </c>
      <c r="H898" s="105" t="s">
        <v>43</v>
      </c>
      <c r="I898" s="105" t="s">
        <v>21</v>
      </c>
      <c r="J898" s="105" t="s">
        <v>21</v>
      </c>
      <c r="K898" s="105" t="s">
        <v>21</v>
      </c>
    </row>
    <row r="899" spans="1:11" x14ac:dyDescent="0.2">
      <c r="A899" s="109" t="s">
        <v>56</v>
      </c>
      <c r="B899" s="105" t="s">
        <v>34</v>
      </c>
      <c r="C899" s="105" t="s">
        <v>40</v>
      </c>
      <c r="D899" s="105" t="s">
        <v>57</v>
      </c>
      <c r="E899" s="105" t="s">
        <v>40</v>
      </c>
      <c r="F899" s="105" t="s">
        <v>42</v>
      </c>
      <c r="G899" s="105" t="s">
        <v>47</v>
      </c>
      <c r="H899" s="105" t="s">
        <v>43</v>
      </c>
      <c r="I899" s="105" t="s">
        <v>21</v>
      </c>
      <c r="J899" s="105" t="s">
        <v>21</v>
      </c>
      <c r="K899" s="105" t="s">
        <v>21</v>
      </c>
    </row>
    <row r="900" spans="1:11" x14ac:dyDescent="0.2">
      <c r="A900" s="109" t="s">
        <v>58</v>
      </c>
      <c r="B900" s="105" t="s">
        <v>34</v>
      </c>
      <c r="C900" s="105" t="s">
        <v>40</v>
      </c>
      <c r="D900" s="105" t="s">
        <v>46</v>
      </c>
      <c r="E900" s="105" t="s">
        <v>40</v>
      </c>
      <c r="F900" s="105" t="s">
        <v>42</v>
      </c>
      <c r="G900" s="105" t="s">
        <v>31</v>
      </c>
      <c r="H900" s="105" t="s">
        <v>43</v>
      </c>
      <c r="I900" s="105" t="s">
        <v>21</v>
      </c>
      <c r="J900" s="105" t="s">
        <v>21</v>
      </c>
      <c r="K900" s="105" t="s">
        <v>21</v>
      </c>
    </row>
    <row r="901" spans="1:11" x14ac:dyDescent="0.2">
      <c r="A901" s="109" t="s">
        <v>59</v>
      </c>
      <c r="B901" s="105" t="s">
        <v>39</v>
      </c>
      <c r="C901" s="105" t="s">
        <v>40</v>
      </c>
      <c r="D901" s="105" t="s">
        <v>46</v>
      </c>
      <c r="E901" s="105" t="s">
        <v>40</v>
      </c>
      <c r="F901" s="105" t="s">
        <v>42</v>
      </c>
      <c r="G901" s="105" t="s">
        <v>47</v>
      </c>
      <c r="H901" s="105" t="s">
        <v>43</v>
      </c>
      <c r="I901" s="105" t="s">
        <v>21</v>
      </c>
      <c r="J901" s="105" t="s">
        <v>21</v>
      </c>
      <c r="K901" s="105" t="s">
        <v>21</v>
      </c>
    </row>
    <row r="902" spans="1:11" x14ac:dyDescent="0.2">
      <c r="A902" s="109" t="s">
        <v>60</v>
      </c>
      <c r="B902" s="105" t="s">
        <v>23</v>
      </c>
      <c r="C902" s="105" t="s">
        <v>40</v>
      </c>
      <c r="D902" s="105" t="s">
        <v>61</v>
      </c>
      <c r="E902" s="105" t="s">
        <v>40</v>
      </c>
      <c r="F902" s="105" t="s">
        <v>42</v>
      </c>
      <c r="G902" s="105" t="s">
        <v>51</v>
      </c>
      <c r="H902" s="105" t="s">
        <v>43</v>
      </c>
      <c r="I902" s="105" t="s">
        <v>21</v>
      </c>
      <c r="J902" s="105" t="s">
        <v>21</v>
      </c>
      <c r="K902" s="105" t="s">
        <v>21</v>
      </c>
    </row>
    <row r="903" spans="1:11" x14ac:dyDescent="0.2">
      <c r="A903" s="109" t="s">
        <v>62</v>
      </c>
      <c r="B903" s="105" t="s">
        <v>16</v>
      </c>
      <c r="C903" s="105" t="s">
        <v>40</v>
      </c>
      <c r="D903" s="105" t="s">
        <v>46</v>
      </c>
      <c r="E903" s="105" t="s">
        <v>40</v>
      </c>
      <c r="F903" s="105" t="s">
        <v>42</v>
      </c>
      <c r="G903" s="105" t="s">
        <v>47</v>
      </c>
      <c r="H903" s="105" t="s">
        <v>43</v>
      </c>
      <c r="I903" s="105" t="s">
        <v>21</v>
      </c>
      <c r="J903" s="105" t="s">
        <v>21</v>
      </c>
      <c r="K903" s="105" t="s">
        <v>21</v>
      </c>
    </row>
    <row r="904" spans="1:11" x14ac:dyDescent="0.2">
      <c r="A904" s="109" t="s">
        <v>63</v>
      </c>
      <c r="B904" s="105" t="s">
        <v>53</v>
      </c>
      <c r="C904" s="105" t="s">
        <v>64</v>
      </c>
      <c r="D904" s="105" t="s">
        <v>41</v>
      </c>
      <c r="E904" s="105" t="s">
        <v>65</v>
      </c>
      <c r="F904" s="105" t="s">
        <v>64</v>
      </c>
      <c r="G904" s="105" t="s">
        <v>51</v>
      </c>
      <c r="H904" s="105" t="s">
        <v>43</v>
      </c>
      <c r="I904" s="105" t="s">
        <v>21</v>
      </c>
      <c r="J904" s="105" t="s">
        <v>21</v>
      </c>
      <c r="K904" s="105" t="s">
        <v>21</v>
      </c>
    </row>
    <row r="905" spans="1:11" x14ac:dyDescent="0.2">
      <c r="A905" s="109" t="s">
        <v>66</v>
      </c>
      <c r="B905" s="105" t="s">
        <v>23</v>
      </c>
      <c r="C905" s="105" t="s">
        <v>40</v>
      </c>
      <c r="D905" s="105" t="s">
        <v>46</v>
      </c>
      <c r="E905" s="105" t="s">
        <v>40</v>
      </c>
      <c r="F905" s="105" t="s">
        <v>42</v>
      </c>
      <c r="G905" s="105" t="s">
        <v>51</v>
      </c>
      <c r="H905" s="105" t="s">
        <v>43</v>
      </c>
      <c r="I905" s="105" t="s">
        <v>21</v>
      </c>
      <c r="J905" s="105" t="s">
        <v>21</v>
      </c>
      <c r="K905" s="105" t="s">
        <v>21</v>
      </c>
    </row>
    <row r="906" spans="1:11" x14ac:dyDescent="0.2">
      <c r="A906" s="109" t="s">
        <v>67</v>
      </c>
      <c r="B906" s="105" t="s">
        <v>68</v>
      </c>
      <c r="C906" s="105" t="s">
        <v>40</v>
      </c>
      <c r="D906" s="105" t="s">
        <v>41</v>
      </c>
      <c r="E906" s="105" t="s">
        <v>40</v>
      </c>
      <c r="F906" s="105" t="s">
        <v>42</v>
      </c>
      <c r="G906" s="105" t="s">
        <v>31</v>
      </c>
      <c r="H906" s="105" t="s">
        <v>43</v>
      </c>
      <c r="I906" s="105" t="s">
        <v>21</v>
      </c>
      <c r="J906" s="105" t="s">
        <v>21</v>
      </c>
      <c r="K906" s="105" t="s">
        <v>21</v>
      </c>
    </row>
    <row r="907" spans="1:11" x14ac:dyDescent="0.2">
      <c r="A907" s="109" t="s">
        <v>69</v>
      </c>
      <c r="B907" s="105" t="s">
        <v>39</v>
      </c>
      <c r="C907" s="105" t="s">
        <v>40</v>
      </c>
      <c r="D907" s="105" t="s">
        <v>41</v>
      </c>
      <c r="E907" s="105" t="s">
        <v>40</v>
      </c>
      <c r="F907" s="105" t="s">
        <v>42</v>
      </c>
      <c r="G907" s="105" t="s">
        <v>31</v>
      </c>
      <c r="H907" s="105" t="s">
        <v>43</v>
      </c>
      <c r="I907" s="105" t="s">
        <v>21</v>
      </c>
      <c r="J907" s="105" t="s">
        <v>21</v>
      </c>
      <c r="K907" s="105" t="s">
        <v>21</v>
      </c>
    </row>
    <row r="908" spans="1:11" x14ac:dyDescent="0.2">
      <c r="A908" s="109" t="s">
        <v>70</v>
      </c>
      <c r="B908" s="105" t="s">
        <v>30</v>
      </c>
      <c r="C908" s="105" t="s">
        <v>40</v>
      </c>
      <c r="D908" s="105" t="s">
        <v>41</v>
      </c>
      <c r="E908" s="105" t="s">
        <v>40</v>
      </c>
      <c r="F908" s="105" t="s">
        <v>42</v>
      </c>
      <c r="G908" s="105" t="s">
        <v>31</v>
      </c>
      <c r="H908" s="105" t="s">
        <v>43</v>
      </c>
      <c r="I908" s="105" t="s">
        <v>21</v>
      </c>
      <c r="J908" s="105" t="s">
        <v>21</v>
      </c>
      <c r="K908" s="105" t="s">
        <v>21</v>
      </c>
    </row>
    <row r="909" spans="1:11" x14ac:dyDescent="0.2">
      <c r="A909" s="109" t="s">
        <v>71</v>
      </c>
      <c r="B909" s="105" t="s">
        <v>72</v>
      </c>
      <c r="C909" s="105" t="s">
        <v>40</v>
      </c>
      <c r="D909" s="105" t="s">
        <v>46</v>
      </c>
      <c r="E909" s="105" t="s">
        <v>40</v>
      </c>
      <c r="F909" s="105" t="s">
        <v>42</v>
      </c>
      <c r="G909" s="105" t="s">
        <v>31</v>
      </c>
      <c r="H909" s="105" t="s">
        <v>43</v>
      </c>
      <c r="I909" s="105" t="s">
        <v>21</v>
      </c>
      <c r="J909" s="105" t="s">
        <v>21</v>
      </c>
      <c r="K909" s="105" t="s">
        <v>21</v>
      </c>
    </row>
    <row r="910" spans="1:11" x14ac:dyDescent="0.2">
      <c r="A910" s="109" t="s">
        <v>73</v>
      </c>
      <c r="B910" s="105" t="s">
        <v>74</v>
      </c>
      <c r="C910" s="105" t="s">
        <v>40</v>
      </c>
      <c r="D910" s="105" t="s">
        <v>54</v>
      </c>
      <c r="E910" s="105" t="s">
        <v>40</v>
      </c>
      <c r="F910" s="105" t="s">
        <v>42</v>
      </c>
      <c r="G910" s="105" t="s">
        <v>31</v>
      </c>
      <c r="H910" s="105" t="s">
        <v>43</v>
      </c>
      <c r="I910" s="105" t="s">
        <v>21</v>
      </c>
      <c r="J910" s="105" t="s">
        <v>21</v>
      </c>
      <c r="K910" s="105" t="s">
        <v>21</v>
      </c>
    </row>
    <row r="911" spans="1:11" x14ac:dyDescent="0.2">
      <c r="A911" s="109" t="s">
        <v>75</v>
      </c>
      <c r="B911" s="105" t="s">
        <v>30</v>
      </c>
      <c r="C911" s="105" t="s">
        <v>40</v>
      </c>
      <c r="D911" s="105" t="s">
        <v>76</v>
      </c>
      <c r="E911" s="105" t="s">
        <v>40</v>
      </c>
      <c r="F911" s="105" t="s">
        <v>42</v>
      </c>
      <c r="G911" s="105" t="s">
        <v>31</v>
      </c>
      <c r="H911" s="105" t="s">
        <v>43</v>
      </c>
      <c r="I911" s="105" t="s">
        <v>21</v>
      </c>
      <c r="J911" s="105" t="s">
        <v>21</v>
      </c>
      <c r="K911" s="105" t="s">
        <v>21</v>
      </c>
    </row>
    <row r="912" spans="1:11" x14ac:dyDescent="0.2">
      <c r="A912" s="109" t="s">
        <v>77</v>
      </c>
      <c r="B912" s="105" t="s">
        <v>45</v>
      </c>
      <c r="C912" s="105" t="s">
        <v>40</v>
      </c>
      <c r="D912" s="105" t="s">
        <v>46</v>
      </c>
      <c r="E912" s="105" t="s">
        <v>40</v>
      </c>
      <c r="F912" s="105" t="s">
        <v>42</v>
      </c>
      <c r="G912" s="105" t="s">
        <v>31</v>
      </c>
      <c r="H912" s="105" t="s">
        <v>43</v>
      </c>
      <c r="I912" s="105" t="s">
        <v>21</v>
      </c>
      <c r="J912" s="105" t="s">
        <v>21</v>
      </c>
      <c r="K912" s="105" t="s">
        <v>21</v>
      </c>
    </row>
    <row r="913" spans="1:11" x14ac:dyDescent="0.2">
      <c r="A913" s="109" t="s">
        <v>78</v>
      </c>
      <c r="B913" s="105" t="s">
        <v>79</v>
      </c>
      <c r="C913" s="105" t="s">
        <v>40</v>
      </c>
      <c r="D913" s="105" t="s">
        <v>54</v>
      </c>
      <c r="E913" s="105" t="s">
        <v>40</v>
      </c>
      <c r="F913" s="105" t="s">
        <v>42</v>
      </c>
      <c r="G913" s="105" t="s">
        <v>31</v>
      </c>
      <c r="H913" s="105" t="s">
        <v>43</v>
      </c>
      <c r="I913" s="105" t="s">
        <v>21</v>
      </c>
      <c r="J913" s="105" t="s">
        <v>21</v>
      </c>
      <c r="K913" s="105" t="s">
        <v>21</v>
      </c>
    </row>
    <row r="914" spans="1:11" x14ac:dyDescent="0.2">
      <c r="A914" s="109" t="s">
        <v>80</v>
      </c>
      <c r="B914" s="105" t="s">
        <v>81</v>
      </c>
      <c r="C914" s="105" t="s">
        <v>40</v>
      </c>
      <c r="D914" s="105" t="s">
        <v>46</v>
      </c>
      <c r="E914" s="105" t="s">
        <v>40</v>
      </c>
      <c r="F914" s="105" t="s">
        <v>42</v>
      </c>
      <c r="G914" s="105" t="s">
        <v>31</v>
      </c>
      <c r="H914" s="105" t="s">
        <v>43</v>
      </c>
      <c r="I914" s="105" t="s">
        <v>21</v>
      </c>
      <c r="J914" s="105" t="s">
        <v>21</v>
      </c>
      <c r="K914" s="105" t="s">
        <v>21</v>
      </c>
    </row>
    <row r="915" spans="1:11" x14ac:dyDescent="0.2">
      <c r="A915" s="109" t="s">
        <v>82</v>
      </c>
      <c r="B915" s="105" t="s">
        <v>83</v>
      </c>
      <c r="C915" s="105" t="s">
        <v>40</v>
      </c>
      <c r="D915" s="105" t="s">
        <v>54</v>
      </c>
      <c r="E915" s="105" t="s">
        <v>40</v>
      </c>
      <c r="F915" s="105" t="s">
        <v>42</v>
      </c>
      <c r="G915" s="105" t="s">
        <v>31</v>
      </c>
      <c r="H915" s="105" t="s">
        <v>43</v>
      </c>
      <c r="I915" s="105" t="s">
        <v>21</v>
      </c>
      <c r="J915" s="105" t="s">
        <v>21</v>
      </c>
      <c r="K915" s="105" t="s">
        <v>21</v>
      </c>
    </row>
    <row r="916" spans="1:11" x14ac:dyDescent="0.2">
      <c r="A916" s="109" t="s">
        <v>84</v>
      </c>
      <c r="B916" s="105" t="s">
        <v>85</v>
      </c>
      <c r="C916" s="105" t="s">
        <v>40</v>
      </c>
      <c r="D916" s="105" t="s">
        <v>54</v>
      </c>
      <c r="E916" s="105" t="s">
        <v>40</v>
      </c>
      <c r="F916" s="105" t="s">
        <v>42</v>
      </c>
      <c r="G916" s="105" t="s">
        <v>31</v>
      </c>
      <c r="H916" s="105" t="s">
        <v>43</v>
      </c>
      <c r="I916" s="105" t="s">
        <v>21</v>
      </c>
      <c r="J916" s="105" t="s">
        <v>21</v>
      </c>
      <c r="K916" s="105" t="s">
        <v>21</v>
      </c>
    </row>
    <row r="917" spans="1:11" x14ac:dyDescent="0.2">
      <c r="A917" s="109" t="s">
        <v>86</v>
      </c>
      <c r="B917" s="105" t="s">
        <v>27</v>
      </c>
      <c r="C917" s="105" t="s">
        <v>40</v>
      </c>
      <c r="D917" s="105" t="s">
        <v>54</v>
      </c>
      <c r="E917" s="105" t="s">
        <v>40</v>
      </c>
      <c r="F917" s="105" t="s">
        <v>42</v>
      </c>
      <c r="G917" s="105" t="s">
        <v>31</v>
      </c>
      <c r="H917" s="105" t="s">
        <v>43</v>
      </c>
      <c r="I917" s="105" t="s">
        <v>21</v>
      </c>
      <c r="J917" s="105" t="s">
        <v>21</v>
      </c>
      <c r="K917" s="105" t="s">
        <v>21</v>
      </c>
    </row>
    <row r="918" spans="1:11" x14ac:dyDescent="0.2">
      <c r="A918" s="109" t="s">
        <v>87</v>
      </c>
      <c r="B918" s="105" t="s">
        <v>81</v>
      </c>
      <c r="C918" s="105" t="s">
        <v>40</v>
      </c>
      <c r="D918" s="105" t="s">
        <v>46</v>
      </c>
      <c r="E918" s="105" t="s">
        <v>40</v>
      </c>
      <c r="F918" s="105" t="s">
        <v>42</v>
      </c>
      <c r="G918" s="105" t="s">
        <v>31</v>
      </c>
      <c r="H918" s="105" t="s">
        <v>43</v>
      </c>
      <c r="I918" s="105" t="s">
        <v>21</v>
      </c>
      <c r="J918" s="105" t="s">
        <v>21</v>
      </c>
      <c r="K918" s="105" t="s">
        <v>21</v>
      </c>
    </row>
    <row r="919" spans="1:11" ht="12.75" customHeight="1" x14ac:dyDescent="0.2">
      <c r="A919" s="109" t="s">
        <v>88</v>
      </c>
      <c r="B919" s="105" t="s">
        <v>74</v>
      </c>
      <c r="C919" s="105" t="s">
        <v>40</v>
      </c>
      <c r="D919" s="105" t="s">
        <v>57</v>
      </c>
      <c r="E919" s="105" t="s">
        <v>40</v>
      </c>
      <c r="F919" s="105" t="s">
        <v>42</v>
      </c>
      <c r="G919" s="105" t="s">
        <v>31</v>
      </c>
      <c r="H919" s="105" t="s">
        <v>43</v>
      </c>
      <c r="I919" s="105" t="s">
        <v>21</v>
      </c>
      <c r="J919" s="105" t="s">
        <v>21</v>
      </c>
      <c r="K919" s="105" t="s">
        <v>21</v>
      </c>
    </row>
    <row r="920" spans="1:11" ht="12.75" customHeight="1" x14ac:dyDescent="0.2">
      <c r="A920" s="109" t="s">
        <v>89</v>
      </c>
      <c r="B920" s="105" t="s">
        <v>74</v>
      </c>
      <c r="C920" s="105" t="s">
        <v>40</v>
      </c>
      <c r="D920" s="105" t="s">
        <v>57</v>
      </c>
      <c r="E920" s="105" t="s">
        <v>40</v>
      </c>
      <c r="F920" s="105" t="s">
        <v>42</v>
      </c>
      <c r="G920" s="105" t="s">
        <v>31</v>
      </c>
      <c r="H920" s="105" t="s">
        <v>43</v>
      </c>
      <c r="I920" s="105" t="s">
        <v>21</v>
      </c>
      <c r="J920" s="105" t="s">
        <v>21</v>
      </c>
      <c r="K920" s="105" t="s">
        <v>21</v>
      </c>
    </row>
    <row r="921" spans="1:11" ht="12.75" customHeight="1" x14ac:dyDescent="0.2">
      <c r="A921" s="109" t="s">
        <v>90</v>
      </c>
      <c r="B921" s="105" t="s">
        <v>74</v>
      </c>
      <c r="C921" s="105" t="s">
        <v>40</v>
      </c>
      <c r="D921" s="105" t="s">
        <v>76</v>
      </c>
      <c r="E921" s="105" t="s">
        <v>40</v>
      </c>
      <c r="F921" s="105" t="s">
        <v>42</v>
      </c>
      <c r="G921" s="105" t="s">
        <v>31</v>
      </c>
      <c r="H921" s="105" t="s">
        <v>43</v>
      </c>
      <c r="I921" s="105" t="s">
        <v>21</v>
      </c>
      <c r="J921" s="105" t="s">
        <v>21</v>
      </c>
      <c r="K921" s="105" t="s">
        <v>21</v>
      </c>
    </row>
    <row r="922" spans="1:11" ht="12.75" customHeight="1" x14ac:dyDescent="0.2">
      <c r="A922" s="109" t="s">
        <v>91</v>
      </c>
      <c r="B922" s="105" t="s">
        <v>27</v>
      </c>
      <c r="C922" s="105" t="s">
        <v>40</v>
      </c>
      <c r="D922" s="105" t="s">
        <v>57</v>
      </c>
      <c r="E922" s="105" t="s">
        <v>40</v>
      </c>
      <c r="F922" s="105" t="s">
        <v>42</v>
      </c>
      <c r="G922" s="105" t="s">
        <v>31</v>
      </c>
      <c r="H922" s="105" t="s">
        <v>43</v>
      </c>
      <c r="I922" s="105" t="s">
        <v>21</v>
      </c>
      <c r="J922" s="105" t="s">
        <v>21</v>
      </c>
      <c r="K922" s="105" t="s">
        <v>21</v>
      </c>
    </row>
    <row r="923" spans="1:11" ht="12.75" customHeight="1" x14ac:dyDescent="0.2">
      <c r="A923" s="109" t="s">
        <v>92</v>
      </c>
      <c r="B923" s="105" t="s">
        <v>72</v>
      </c>
      <c r="C923" s="105" t="s">
        <v>65</v>
      </c>
      <c r="D923" s="105" t="s">
        <v>41</v>
      </c>
      <c r="E923" s="105" t="s">
        <v>65</v>
      </c>
      <c r="F923" s="105" t="s">
        <v>64</v>
      </c>
      <c r="G923" s="105" t="s">
        <v>31</v>
      </c>
      <c r="H923" s="105" t="s">
        <v>43</v>
      </c>
      <c r="I923" s="105" t="s">
        <v>21</v>
      </c>
      <c r="J923" s="105" t="s">
        <v>21</v>
      </c>
      <c r="K923" s="105" t="s">
        <v>21</v>
      </c>
    </row>
    <row r="924" spans="1:11" ht="12.75" customHeight="1" x14ac:dyDescent="0.2">
      <c r="A924" s="109" t="s">
        <v>93</v>
      </c>
      <c r="B924" s="105" t="s">
        <v>94</v>
      </c>
      <c r="C924" s="105" t="s">
        <v>40</v>
      </c>
      <c r="D924" s="105" t="s">
        <v>95</v>
      </c>
      <c r="E924" s="105" t="s">
        <v>40</v>
      </c>
      <c r="F924" s="105" t="s">
        <v>42</v>
      </c>
      <c r="G924" s="105" t="s">
        <v>31</v>
      </c>
      <c r="H924" s="105" t="s">
        <v>43</v>
      </c>
      <c r="I924" s="105" t="s">
        <v>21</v>
      </c>
      <c r="J924" s="105" t="s">
        <v>21</v>
      </c>
      <c r="K924" s="105" t="s">
        <v>21</v>
      </c>
    </row>
    <row r="925" spans="1:11" ht="12.75" customHeight="1" x14ac:dyDescent="0.2">
      <c r="A925" s="109" t="s">
        <v>96</v>
      </c>
      <c r="B925" s="105" t="s">
        <v>97</v>
      </c>
      <c r="C925" s="105" t="s">
        <v>40</v>
      </c>
      <c r="D925" s="105" t="s">
        <v>54</v>
      </c>
      <c r="E925" s="105" t="s">
        <v>40</v>
      </c>
      <c r="F925" s="105" t="s">
        <v>42</v>
      </c>
      <c r="G925" s="105" t="s">
        <v>51</v>
      </c>
      <c r="H925" s="105" t="s">
        <v>43</v>
      </c>
      <c r="I925" s="105" t="s">
        <v>21</v>
      </c>
      <c r="J925" s="105" t="s">
        <v>21</v>
      </c>
      <c r="K925" s="105" t="s">
        <v>21</v>
      </c>
    </row>
    <row r="926" spans="1:11" ht="12.75" customHeight="1" x14ac:dyDescent="0.2">
      <c r="A926" s="109" t="s">
        <v>98</v>
      </c>
      <c r="B926" s="105" t="s">
        <v>27</v>
      </c>
      <c r="C926" s="105" t="s">
        <v>40</v>
      </c>
      <c r="D926" s="105" t="s">
        <v>54</v>
      </c>
      <c r="E926" s="105" t="s">
        <v>40</v>
      </c>
      <c r="F926" s="105" t="s">
        <v>42</v>
      </c>
      <c r="G926" s="105" t="s">
        <v>51</v>
      </c>
      <c r="H926" s="105" t="s">
        <v>43</v>
      </c>
      <c r="I926" s="105" t="s">
        <v>21</v>
      </c>
      <c r="J926" s="105" t="s">
        <v>21</v>
      </c>
      <c r="K926" s="105" t="s">
        <v>21</v>
      </c>
    </row>
    <row r="927" spans="1:11" x14ac:dyDescent="0.2">
      <c r="A927" s="109" t="s">
        <v>99</v>
      </c>
      <c r="B927" s="105" t="s">
        <v>100</v>
      </c>
      <c r="C927" s="105" t="s">
        <v>40</v>
      </c>
      <c r="D927" s="105" t="s">
        <v>54</v>
      </c>
      <c r="E927" s="105" t="s">
        <v>40</v>
      </c>
      <c r="F927" s="105" t="s">
        <v>101</v>
      </c>
      <c r="G927" s="105" t="s">
        <v>51</v>
      </c>
      <c r="H927" s="105" t="s">
        <v>43</v>
      </c>
      <c r="I927" s="105" t="s">
        <v>21</v>
      </c>
      <c r="J927" s="105" t="s">
        <v>21</v>
      </c>
      <c r="K927" s="105" t="s">
        <v>21</v>
      </c>
    </row>
    <row r="928" spans="1:11" x14ac:dyDescent="0.2">
      <c r="A928" s="109" t="s">
        <v>102</v>
      </c>
      <c r="B928" s="105" t="s">
        <v>103</v>
      </c>
      <c r="C928" s="105" t="s">
        <v>40</v>
      </c>
      <c r="D928" s="105" t="s">
        <v>54</v>
      </c>
      <c r="E928" s="105" t="s">
        <v>40</v>
      </c>
      <c r="F928" s="105" t="s">
        <v>42</v>
      </c>
      <c r="G928" s="105" t="s">
        <v>31</v>
      </c>
      <c r="H928" s="105" t="s">
        <v>43</v>
      </c>
      <c r="I928" s="105" t="s">
        <v>21</v>
      </c>
      <c r="J928" s="105" t="s">
        <v>21</v>
      </c>
      <c r="K928" s="105" t="s">
        <v>21</v>
      </c>
    </row>
    <row r="929" spans="1:11" x14ac:dyDescent="0.2">
      <c r="A929" s="109" t="s">
        <v>104</v>
      </c>
      <c r="B929" s="105" t="s">
        <v>105</v>
      </c>
      <c r="C929" s="105" t="s">
        <v>40</v>
      </c>
      <c r="D929" s="105" t="s">
        <v>54</v>
      </c>
      <c r="E929" s="105" t="s">
        <v>40</v>
      </c>
      <c r="F929" s="105" t="s">
        <v>101</v>
      </c>
      <c r="G929" s="105" t="s">
        <v>106</v>
      </c>
      <c r="H929" s="105" t="s">
        <v>43</v>
      </c>
      <c r="I929" s="105" t="s">
        <v>21</v>
      </c>
      <c r="J929" s="105" t="s">
        <v>21</v>
      </c>
      <c r="K929" s="105" t="s">
        <v>21</v>
      </c>
    </row>
    <row r="930" spans="1:11" x14ac:dyDescent="0.2">
      <c r="A930" s="109" t="s">
        <v>107</v>
      </c>
      <c r="B930" s="105" t="s">
        <v>108</v>
      </c>
      <c r="C930" s="105" t="s">
        <v>40</v>
      </c>
      <c r="D930" s="105" t="s">
        <v>54</v>
      </c>
      <c r="E930" s="105" t="s">
        <v>40</v>
      </c>
      <c r="F930" s="105" t="s">
        <v>101</v>
      </c>
      <c r="G930" s="105" t="s">
        <v>51</v>
      </c>
      <c r="H930" s="105" t="s">
        <v>43</v>
      </c>
      <c r="I930" s="105" t="s">
        <v>21</v>
      </c>
      <c r="J930" s="105" t="s">
        <v>21</v>
      </c>
      <c r="K930" s="105" t="s">
        <v>21</v>
      </c>
    </row>
    <row r="931" spans="1:11" x14ac:dyDescent="0.2">
      <c r="A931" s="109" t="s">
        <v>109</v>
      </c>
      <c r="B931" s="105" t="s">
        <v>110</v>
      </c>
      <c r="C931" s="105" t="s">
        <v>40</v>
      </c>
      <c r="D931" s="105" t="s">
        <v>76</v>
      </c>
      <c r="E931" s="105" t="s">
        <v>40</v>
      </c>
      <c r="F931" s="105" t="s">
        <v>101</v>
      </c>
      <c r="G931" s="105" t="s">
        <v>31</v>
      </c>
      <c r="H931" s="105" t="s">
        <v>43</v>
      </c>
      <c r="I931" s="105" t="s">
        <v>21</v>
      </c>
      <c r="J931" s="105" t="s">
        <v>21</v>
      </c>
      <c r="K931" s="105" t="s">
        <v>21</v>
      </c>
    </row>
    <row r="932" spans="1:11" x14ac:dyDescent="0.2">
      <c r="A932" s="109" t="s">
        <v>111</v>
      </c>
      <c r="B932" s="105" t="s">
        <v>112</v>
      </c>
      <c r="C932" s="105" t="s">
        <v>40</v>
      </c>
      <c r="D932" s="105" t="s">
        <v>54</v>
      </c>
      <c r="E932" s="105" t="s">
        <v>40</v>
      </c>
      <c r="F932" s="105" t="s">
        <v>42</v>
      </c>
      <c r="G932" s="105" t="s">
        <v>47</v>
      </c>
      <c r="H932" s="105" t="s">
        <v>43</v>
      </c>
      <c r="I932" s="105" t="s">
        <v>21</v>
      </c>
      <c r="J932" s="105" t="s">
        <v>21</v>
      </c>
      <c r="K932" s="105" t="s">
        <v>21</v>
      </c>
    </row>
    <row r="933" spans="1:11" x14ac:dyDescent="0.2">
      <c r="A933" s="109" t="s">
        <v>113</v>
      </c>
      <c r="B933" s="105" t="s">
        <v>110</v>
      </c>
      <c r="C933" s="105" t="s">
        <v>40</v>
      </c>
      <c r="D933" s="105" t="s">
        <v>54</v>
      </c>
      <c r="E933" s="105" t="s">
        <v>40</v>
      </c>
      <c r="F933" s="105" t="s">
        <v>101</v>
      </c>
      <c r="G933" s="105" t="s">
        <v>31</v>
      </c>
      <c r="H933" s="105" t="s">
        <v>43</v>
      </c>
      <c r="I933" s="105" t="s">
        <v>21</v>
      </c>
      <c r="J933" s="105" t="s">
        <v>21</v>
      </c>
      <c r="K933" s="105" t="s">
        <v>21</v>
      </c>
    </row>
    <row r="934" spans="1:11" x14ac:dyDescent="0.2">
      <c r="A934" s="109" t="s">
        <v>114</v>
      </c>
      <c r="B934" s="105" t="s">
        <v>72</v>
      </c>
      <c r="C934" s="105" t="s">
        <v>40</v>
      </c>
      <c r="D934" s="105" t="s">
        <v>54</v>
      </c>
      <c r="E934" s="105" t="s">
        <v>40</v>
      </c>
      <c r="F934" s="105" t="s">
        <v>42</v>
      </c>
      <c r="G934" s="105" t="s">
        <v>47</v>
      </c>
      <c r="H934" s="105" t="s">
        <v>43</v>
      </c>
      <c r="I934" s="105" t="s">
        <v>21</v>
      </c>
      <c r="J934" s="105" t="s">
        <v>21</v>
      </c>
      <c r="K934" s="105" t="s">
        <v>21</v>
      </c>
    </row>
    <row r="935" spans="1:11" x14ac:dyDescent="0.2">
      <c r="A935" s="109" t="s">
        <v>115</v>
      </c>
      <c r="B935" s="105" t="s">
        <v>16</v>
      </c>
      <c r="C935" s="105" t="s">
        <v>40</v>
      </c>
      <c r="D935" s="105" t="s">
        <v>116</v>
      </c>
      <c r="E935" s="105" t="s">
        <v>40</v>
      </c>
      <c r="F935" s="105" t="s">
        <v>42</v>
      </c>
      <c r="G935" s="105" t="s">
        <v>47</v>
      </c>
      <c r="H935" s="105" t="s">
        <v>43</v>
      </c>
      <c r="I935" s="105" t="s">
        <v>21</v>
      </c>
      <c r="J935" s="105" t="s">
        <v>21</v>
      </c>
      <c r="K935" s="105" t="s">
        <v>21</v>
      </c>
    </row>
    <row r="936" spans="1:11" x14ac:dyDescent="0.2">
      <c r="A936" s="109" t="s">
        <v>117</v>
      </c>
      <c r="B936" s="105" t="s">
        <v>27</v>
      </c>
      <c r="C936" s="105" t="s">
        <v>40</v>
      </c>
      <c r="D936" s="105" t="s">
        <v>76</v>
      </c>
      <c r="E936" s="105" t="s">
        <v>40</v>
      </c>
      <c r="F936" s="105" t="s">
        <v>42</v>
      </c>
      <c r="G936" s="105" t="s">
        <v>47</v>
      </c>
      <c r="H936" s="105" t="s">
        <v>43</v>
      </c>
      <c r="I936" s="105" t="s">
        <v>21</v>
      </c>
      <c r="J936" s="105" t="s">
        <v>21</v>
      </c>
      <c r="K936" s="105" t="s">
        <v>21</v>
      </c>
    </row>
    <row r="937" spans="1:11" x14ac:dyDescent="0.2">
      <c r="A937" s="109" t="s">
        <v>118</v>
      </c>
      <c r="B937" s="105" t="s">
        <v>97</v>
      </c>
      <c r="C937" s="105" t="s">
        <v>40</v>
      </c>
      <c r="D937" s="105" t="s">
        <v>116</v>
      </c>
      <c r="E937" s="105" t="s">
        <v>40</v>
      </c>
      <c r="F937" s="105" t="s">
        <v>42</v>
      </c>
      <c r="G937" s="105" t="s">
        <v>31</v>
      </c>
      <c r="H937" s="105" t="s">
        <v>43</v>
      </c>
      <c r="I937" s="105" t="s">
        <v>21</v>
      </c>
      <c r="J937" s="105" t="s">
        <v>21</v>
      </c>
      <c r="K937" s="105" t="s">
        <v>21</v>
      </c>
    </row>
    <row r="938" spans="1:11" x14ac:dyDescent="0.2">
      <c r="A938" s="109" t="s">
        <v>119</v>
      </c>
      <c r="B938" s="105" t="s">
        <v>72</v>
      </c>
      <c r="C938" s="105" t="s">
        <v>40</v>
      </c>
      <c r="D938" s="105" t="s">
        <v>116</v>
      </c>
      <c r="E938" s="105" t="s">
        <v>40</v>
      </c>
      <c r="F938" s="105" t="s">
        <v>42</v>
      </c>
      <c r="G938" s="105" t="s">
        <v>47</v>
      </c>
      <c r="H938" s="105" t="s">
        <v>43</v>
      </c>
      <c r="I938" s="105" t="s">
        <v>21</v>
      </c>
      <c r="J938" s="105" t="s">
        <v>21</v>
      </c>
      <c r="K938" s="105" t="s">
        <v>21</v>
      </c>
    </row>
    <row r="939" spans="1:11" x14ac:dyDescent="0.2">
      <c r="A939" s="109" t="s">
        <v>120</v>
      </c>
      <c r="B939" s="105" t="s">
        <v>45</v>
      </c>
      <c r="C939" s="105" t="s">
        <v>40</v>
      </c>
      <c r="D939" s="105" t="s">
        <v>116</v>
      </c>
      <c r="E939" s="105" t="s">
        <v>40</v>
      </c>
      <c r="F939" s="105" t="s">
        <v>40</v>
      </c>
      <c r="G939" s="105" t="s">
        <v>31</v>
      </c>
      <c r="H939" s="105" t="s">
        <v>43</v>
      </c>
      <c r="I939" s="105" t="s">
        <v>21</v>
      </c>
      <c r="J939" s="105" t="s">
        <v>21</v>
      </c>
      <c r="K939" s="105" t="s">
        <v>21</v>
      </c>
    </row>
    <row r="940" spans="1:11" x14ac:dyDescent="0.2">
      <c r="A940" s="109" t="s">
        <v>121</v>
      </c>
      <c r="B940" s="105" t="s">
        <v>97</v>
      </c>
      <c r="C940" s="105" t="s">
        <v>40</v>
      </c>
      <c r="D940" s="105" t="s">
        <v>116</v>
      </c>
      <c r="E940" s="105" t="s">
        <v>40</v>
      </c>
      <c r="F940" s="105" t="s">
        <v>40</v>
      </c>
      <c r="G940" s="105" t="s">
        <v>51</v>
      </c>
      <c r="H940" s="105" t="s">
        <v>43</v>
      </c>
      <c r="I940" s="105" t="s">
        <v>21</v>
      </c>
      <c r="J940" s="105" t="s">
        <v>21</v>
      </c>
      <c r="K940" s="105" t="s">
        <v>21</v>
      </c>
    </row>
    <row r="941" spans="1:11" x14ac:dyDescent="0.2">
      <c r="A941" s="109" t="s">
        <v>122</v>
      </c>
      <c r="B941" s="105" t="s">
        <v>45</v>
      </c>
      <c r="C941" s="105" t="s">
        <v>40</v>
      </c>
      <c r="D941" s="105" t="s">
        <v>116</v>
      </c>
      <c r="E941" s="105" t="s">
        <v>40</v>
      </c>
      <c r="F941" s="105" t="s">
        <v>40</v>
      </c>
      <c r="G941" s="105" t="s">
        <v>47</v>
      </c>
      <c r="H941" s="105" t="s">
        <v>43</v>
      </c>
      <c r="I941" s="105" t="s">
        <v>21</v>
      </c>
      <c r="J941" s="105" t="s">
        <v>21</v>
      </c>
      <c r="K941" s="105" t="s">
        <v>21</v>
      </c>
    </row>
    <row r="942" spans="1:11" x14ac:dyDescent="0.2">
      <c r="A942" s="109" t="s">
        <v>123</v>
      </c>
      <c r="B942" s="105" t="s">
        <v>27</v>
      </c>
      <c r="C942" s="105" t="s">
        <v>40</v>
      </c>
      <c r="D942" s="105" t="s">
        <v>116</v>
      </c>
      <c r="E942" s="105" t="s">
        <v>40</v>
      </c>
      <c r="F942" s="105" t="s">
        <v>40</v>
      </c>
      <c r="G942" s="105" t="s">
        <v>31</v>
      </c>
      <c r="H942" s="105" t="s">
        <v>43</v>
      </c>
      <c r="I942" s="105" t="s">
        <v>21</v>
      </c>
      <c r="J942" s="105" t="s">
        <v>21</v>
      </c>
      <c r="K942" s="105" t="s">
        <v>21</v>
      </c>
    </row>
    <row r="943" spans="1:11" x14ac:dyDescent="0.2">
      <c r="A943" s="109" t="s">
        <v>124</v>
      </c>
      <c r="B943" s="105" t="s">
        <v>125</v>
      </c>
      <c r="C943" s="105" t="s">
        <v>41</v>
      </c>
      <c r="D943" s="105" t="s">
        <v>116</v>
      </c>
      <c r="E943" s="105" t="s">
        <v>126</v>
      </c>
      <c r="F943" s="105" t="s">
        <v>41</v>
      </c>
      <c r="G943" s="105" t="s">
        <v>127</v>
      </c>
      <c r="H943" s="105" t="s">
        <v>43</v>
      </c>
      <c r="I943" s="105" t="s">
        <v>21</v>
      </c>
      <c r="J943" s="105" t="s">
        <v>21</v>
      </c>
      <c r="K943" s="105" t="s">
        <v>21</v>
      </c>
    </row>
    <row r="944" spans="1:11" x14ac:dyDescent="0.2">
      <c r="A944" s="109" t="s">
        <v>128</v>
      </c>
      <c r="B944" s="105" t="s">
        <v>79</v>
      </c>
      <c r="C944" s="105" t="s">
        <v>40</v>
      </c>
      <c r="D944" s="105" t="s">
        <v>116</v>
      </c>
      <c r="E944" s="105" t="s">
        <v>40</v>
      </c>
      <c r="F944" s="105" t="s">
        <v>40</v>
      </c>
      <c r="G944" s="105" t="s">
        <v>31</v>
      </c>
      <c r="H944" s="105" t="s">
        <v>43</v>
      </c>
      <c r="I944" s="105" t="s">
        <v>21</v>
      </c>
      <c r="J944" s="105" t="s">
        <v>21</v>
      </c>
      <c r="K944" s="105" t="s">
        <v>21</v>
      </c>
    </row>
    <row r="945" spans="1:11" x14ac:dyDescent="0.2">
      <c r="A945" s="109" t="s">
        <v>129</v>
      </c>
      <c r="B945" s="105" t="s">
        <v>72</v>
      </c>
      <c r="C945" s="105" t="s">
        <v>40</v>
      </c>
      <c r="D945" s="105" t="s">
        <v>130</v>
      </c>
      <c r="E945" s="105" t="s">
        <v>40</v>
      </c>
      <c r="F945" s="105" t="s">
        <v>42</v>
      </c>
      <c r="G945" s="105" t="s">
        <v>106</v>
      </c>
      <c r="H945" s="105" t="s">
        <v>43</v>
      </c>
      <c r="I945" s="105" t="s">
        <v>21</v>
      </c>
      <c r="J945" s="105" t="s">
        <v>21</v>
      </c>
      <c r="K945" s="105" t="s">
        <v>21</v>
      </c>
    </row>
    <row r="946" spans="1:11" x14ac:dyDescent="0.2">
      <c r="A946" s="109" t="s">
        <v>131</v>
      </c>
      <c r="B946" s="105" t="s">
        <v>72</v>
      </c>
      <c r="C946" s="105" t="s">
        <v>40</v>
      </c>
      <c r="D946" s="105" t="s">
        <v>116</v>
      </c>
      <c r="E946" s="105" t="s">
        <v>40</v>
      </c>
      <c r="F946" s="105" t="s">
        <v>40</v>
      </c>
      <c r="G946" s="105" t="s">
        <v>31</v>
      </c>
      <c r="H946" s="105" t="s">
        <v>43</v>
      </c>
      <c r="I946" s="105" t="s">
        <v>21</v>
      </c>
      <c r="J946" s="105" t="s">
        <v>21</v>
      </c>
      <c r="K946" s="105" t="s">
        <v>21</v>
      </c>
    </row>
    <row r="947" spans="1:11" x14ac:dyDescent="0.2">
      <c r="A947" s="109" t="s">
        <v>132</v>
      </c>
      <c r="B947" s="105" t="s">
        <v>79</v>
      </c>
      <c r="C947" s="105" t="s">
        <v>40</v>
      </c>
      <c r="D947" s="105" t="s">
        <v>76</v>
      </c>
      <c r="E947" s="105" t="s">
        <v>40</v>
      </c>
      <c r="F947" s="105" t="s">
        <v>40</v>
      </c>
      <c r="G947" s="105" t="s">
        <v>31</v>
      </c>
      <c r="H947" s="105" t="s">
        <v>43</v>
      </c>
      <c r="I947" s="105" t="s">
        <v>21</v>
      </c>
      <c r="J947" s="105" t="s">
        <v>21</v>
      </c>
      <c r="K947" s="105" t="s">
        <v>21</v>
      </c>
    </row>
    <row r="948" spans="1:11" x14ac:dyDescent="0.2">
      <c r="A948" s="109" t="s">
        <v>133</v>
      </c>
      <c r="B948" s="105" t="s">
        <v>79</v>
      </c>
      <c r="C948" s="105" t="s">
        <v>40</v>
      </c>
      <c r="D948" s="105" t="s">
        <v>61</v>
      </c>
      <c r="E948" s="105" t="s">
        <v>40</v>
      </c>
      <c r="F948" s="105" t="s">
        <v>40</v>
      </c>
      <c r="G948" s="105" t="s">
        <v>31</v>
      </c>
      <c r="H948" s="105" t="s">
        <v>43</v>
      </c>
      <c r="I948" s="105" t="s">
        <v>21</v>
      </c>
      <c r="J948" s="105" t="s">
        <v>21</v>
      </c>
      <c r="K948" s="105" t="s">
        <v>21</v>
      </c>
    </row>
    <row r="949" spans="1:11" x14ac:dyDescent="0.2">
      <c r="A949" s="109" t="s">
        <v>134</v>
      </c>
      <c r="B949" s="105" t="s">
        <v>79</v>
      </c>
      <c r="C949" s="105" t="s">
        <v>40</v>
      </c>
      <c r="D949" s="105" t="s">
        <v>76</v>
      </c>
      <c r="E949" s="105" t="s">
        <v>40</v>
      </c>
      <c r="F949" s="105" t="s">
        <v>40</v>
      </c>
      <c r="G949" s="105" t="s">
        <v>51</v>
      </c>
      <c r="H949" s="105" t="s">
        <v>43</v>
      </c>
      <c r="I949" s="105" t="s">
        <v>21</v>
      </c>
      <c r="J949" s="105" t="s">
        <v>21</v>
      </c>
      <c r="K949" s="105" t="s">
        <v>21</v>
      </c>
    </row>
    <row r="950" spans="1:11" x14ac:dyDescent="0.2">
      <c r="A950" s="109" t="s">
        <v>135</v>
      </c>
      <c r="B950" s="105" t="s">
        <v>108</v>
      </c>
      <c r="C950" s="105" t="s">
        <v>40</v>
      </c>
      <c r="D950" s="105" t="s">
        <v>76</v>
      </c>
      <c r="E950" s="105" t="s">
        <v>40</v>
      </c>
      <c r="F950" s="105" t="s">
        <v>40</v>
      </c>
      <c r="G950" s="105" t="s">
        <v>47</v>
      </c>
      <c r="H950" s="105" t="s">
        <v>43</v>
      </c>
      <c r="I950" s="105" t="s">
        <v>21</v>
      </c>
      <c r="J950" s="105" t="s">
        <v>21</v>
      </c>
      <c r="K950" s="105" t="s">
        <v>21</v>
      </c>
    </row>
    <row r="951" spans="1:11" x14ac:dyDescent="0.2">
      <c r="A951" s="109" t="s">
        <v>136</v>
      </c>
      <c r="B951" s="105" t="s">
        <v>112</v>
      </c>
      <c r="C951" s="105" t="s">
        <v>40</v>
      </c>
      <c r="D951" s="105" t="s">
        <v>46</v>
      </c>
      <c r="E951" s="105" t="s">
        <v>40</v>
      </c>
      <c r="F951" s="105" t="s">
        <v>40</v>
      </c>
      <c r="G951" s="105" t="s">
        <v>31</v>
      </c>
      <c r="H951" s="105" t="s">
        <v>43</v>
      </c>
      <c r="I951" s="105" t="s">
        <v>21</v>
      </c>
      <c r="J951" s="105" t="s">
        <v>21</v>
      </c>
      <c r="K951" s="105" t="s">
        <v>21</v>
      </c>
    </row>
    <row r="952" spans="1:11" x14ac:dyDescent="0.2">
      <c r="A952" s="109" t="s">
        <v>137</v>
      </c>
      <c r="B952" s="105" t="s">
        <v>100</v>
      </c>
      <c r="C952" s="105" t="s">
        <v>40</v>
      </c>
      <c r="D952" s="105" t="s">
        <v>138</v>
      </c>
      <c r="E952" s="105" t="s">
        <v>40</v>
      </c>
      <c r="F952" s="105" t="s">
        <v>40</v>
      </c>
      <c r="G952" s="105" t="s">
        <v>47</v>
      </c>
      <c r="H952" s="105" t="s">
        <v>43</v>
      </c>
      <c r="I952" s="105" t="s">
        <v>21</v>
      </c>
      <c r="J952" s="105" t="s">
        <v>21</v>
      </c>
      <c r="K952" s="105" t="s">
        <v>21</v>
      </c>
    </row>
    <row r="953" spans="1:11" x14ac:dyDescent="0.2">
      <c r="A953" s="109" t="s">
        <v>139</v>
      </c>
      <c r="B953" s="105" t="s">
        <v>72</v>
      </c>
      <c r="C953" s="105" t="s">
        <v>40</v>
      </c>
      <c r="D953" s="105" t="s">
        <v>140</v>
      </c>
      <c r="E953" s="105" t="s">
        <v>40</v>
      </c>
      <c r="F953" s="105" t="s">
        <v>40</v>
      </c>
      <c r="G953" s="105" t="s">
        <v>47</v>
      </c>
      <c r="H953" s="105" t="s">
        <v>43</v>
      </c>
      <c r="I953" s="105" t="s">
        <v>21</v>
      </c>
      <c r="J953" s="105" t="s">
        <v>21</v>
      </c>
      <c r="K953" s="105" t="s">
        <v>21</v>
      </c>
    </row>
    <row r="954" spans="1:11" x14ac:dyDescent="0.2">
      <c r="A954" s="109" t="s">
        <v>141</v>
      </c>
      <c r="B954" s="105" t="s">
        <v>83</v>
      </c>
      <c r="C954" s="105" t="s">
        <v>140</v>
      </c>
      <c r="D954" s="105" t="s">
        <v>142</v>
      </c>
      <c r="E954" s="105" t="s">
        <v>140</v>
      </c>
      <c r="F954" s="105" t="s">
        <v>140</v>
      </c>
      <c r="G954" s="105" t="s">
        <v>116</v>
      </c>
      <c r="H954" s="105" t="s">
        <v>143</v>
      </c>
      <c r="I954" s="105" t="s">
        <v>21</v>
      </c>
      <c r="J954" s="105" t="s">
        <v>21</v>
      </c>
      <c r="K954" s="105" t="s">
        <v>21</v>
      </c>
    </row>
    <row r="955" spans="1:11" x14ac:dyDescent="0.2">
      <c r="A955" s="109" t="s">
        <v>144</v>
      </c>
      <c r="B955" s="105" t="s">
        <v>79</v>
      </c>
      <c r="C955" s="105" t="s">
        <v>140</v>
      </c>
      <c r="D955" s="105" t="s">
        <v>145</v>
      </c>
      <c r="E955" s="105" t="s">
        <v>140</v>
      </c>
      <c r="F955" s="105" t="s">
        <v>140</v>
      </c>
      <c r="G955" s="105" t="s">
        <v>116</v>
      </c>
      <c r="H955" s="105" t="s">
        <v>143</v>
      </c>
      <c r="I955" s="105" t="s">
        <v>21</v>
      </c>
      <c r="J955" s="105" t="s">
        <v>21</v>
      </c>
      <c r="K955" s="105" t="s">
        <v>21</v>
      </c>
    </row>
    <row r="956" spans="1:11" x14ac:dyDescent="0.2">
      <c r="A956" s="109" t="s">
        <v>146</v>
      </c>
      <c r="B956" s="105" t="s">
        <v>94</v>
      </c>
      <c r="C956" s="105" t="s">
        <v>140</v>
      </c>
      <c r="D956" s="105" t="s">
        <v>142</v>
      </c>
      <c r="E956" s="105" t="s">
        <v>140</v>
      </c>
      <c r="F956" s="105" t="s">
        <v>140</v>
      </c>
      <c r="G956" s="105" t="s">
        <v>61</v>
      </c>
      <c r="H956" s="105" t="s">
        <v>143</v>
      </c>
      <c r="I956" s="105" t="s">
        <v>21</v>
      </c>
      <c r="J956" s="105" t="s">
        <v>21</v>
      </c>
      <c r="K956" s="105" t="s">
        <v>21</v>
      </c>
    </row>
    <row r="957" spans="1:11" x14ac:dyDescent="0.2">
      <c r="A957" s="109" t="s">
        <v>147</v>
      </c>
      <c r="B957" s="105" t="s">
        <v>110</v>
      </c>
      <c r="C957" s="105" t="s">
        <v>140</v>
      </c>
      <c r="D957" s="105" t="s">
        <v>142</v>
      </c>
      <c r="E957" s="105" t="s">
        <v>140</v>
      </c>
      <c r="F957" s="105" t="s">
        <v>140</v>
      </c>
      <c r="G957" s="105" t="s">
        <v>116</v>
      </c>
      <c r="H957" s="105" t="s">
        <v>143</v>
      </c>
      <c r="I957" s="105" t="s">
        <v>21</v>
      </c>
      <c r="J957" s="105" t="s">
        <v>21</v>
      </c>
      <c r="K957" s="105" t="s">
        <v>21</v>
      </c>
    </row>
    <row r="958" spans="1:11" x14ac:dyDescent="0.2">
      <c r="A958" s="109" t="s">
        <v>148</v>
      </c>
      <c r="B958" s="105" t="s">
        <v>81</v>
      </c>
      <c r="C958" s="105" t="s">
        <v>140</v>
      </c>
      <c r="D958" s="105" t="s">
        <v>142</v>
      </c>
      <c r="E958" s="105" t="s">
        <v>140</v>
      </c>
      <c r="F958" s="105" t="s">
        <v>140</v>
      </c>
      <c r="G958" s="105" t="s">
        <v>116</v>
      </c>
      <c r="H958" s="105" t="s">
        <v>143</v>
      </c>
      <c r="I958" s="105" t="s">
        <v>21</v>
      </c>
      <c r="J958" s="105" t="s">
        <v>21</v>
      </c>
      <c r="K958" s="105" t="s">
        <v>21</v>
      </c>
    </row>
    <row r="959" spans="1:11" x14ac:dyDescent="0.2">
      <c r="A959" s="109" t="s">
        <v>149</v>
      </c>
      <c r="B959" s="105" t="s">
        <v>85</v>
      </c>
      <c r="C959" s="105" t="s">
        <v>140</v>
      </c>
      <c r="D959" s="105" t="s">
        <v>142</v>
      </c>
      <c r="E959" s="105" t="s">
        <v>140</v>
      </c>
      <c r="F959" s="105" t="s">
        <v>140</v>
      </c>
      <c r="G959" s="105" t="s">
        <v>116</v>
      </c>
      <c r="H959" s="105" t="s">
        <v>143</v>
      </c>
      <c r="I959" s="105" t="s">
        <v>21</v>
      </c>
      <c r="J959" s="105" t="s">
        <v>21</v>
      </c>
      <c r="K959" s="105" t="s">
        <v>21</v>
      </c>
    </row>
    <row r="960" spans="1:11" x14ac:dyDescent="0.2">
      <c r="A960" s="109" t="s">
        <v>150</v>
      </c>
      <c r="B960" s="105" t="s">
        <v>81</v>
      </c>
      <c r="C960" s="105" t="s">
        <v>140</v>
      </c>
      <c r="D960" s="105" t="s">
        <v>142</v>
      </c>
      <c r="E960" s="105" t="s">
        <v>140</v>
      </c>
      <c r="F960" s="105" t="s">
        <v>140</v>
      </c>
      <c r="G960" s="105" t="s">
        <v>116</v>
      </c>
      <c r="H960" s="105" t="s">
        <v>143</v>
      </c>
      <c r="I960" s="105" t="s">
        <v>21</v>
      </c>
      <c r="J960" s="105" t="s">
        <v>21</v>
      </c>
      <c r="K960" s="105" t="s">
        <v>21</v>
      </c>
    </row>
    <row r="961" spans="1:11" x14ac:dyDescent="0.2">
      <c r="A961" s="109" t="s">
        <v>151</v>
      </c>
      <c r="B961" s="105" t="s">
        <v>97</v>
      </c>
      <c r="C961" s="105" t="s">
        <v>140</v>
      </c>
      <c r="D961" s="105" t="s">
        <v>142</v>
      </c>
      <c r="E961" s="105" t="s">
        <v>140</v>
      </c>
      <c r="F961" s="105" t="s">
        <v>140</v>
      </c>
      <c r="G961" s="105" t="s">
        <v>116</v>
      </c>
      <c r="H961" s="105" t="s">
        <v>143</v>
      </c>
      <c r="I961" s="105" t="s">
        <v>21</v>
      </c>
      <c r="J961" s="105" t="s">
        <v>21</v>
      </c>
      <c r="K961" s="105" t="s">
        <v>21</v>
      </c>
    </row>
    <row r="962" spans="1:11" x14ac:dyDescent="0.2">
      <c r="A962" s="109" t="s">
        <v>152</v>
      </c>
      <c r="B962" s="105" t="s">
        <v>30</v>
      </c>
      <c r="C962" s="105" t="s">
        <v>140</v>
      </c>
      <c r="D962" s="105" t="s">
        <v>153</v>
      </c>
      <c r="E962" s="105" t="s">
        <v>140</v>
      </c>
      <c r="F962" s="105" t="s">
        <v>140</v>
      </c>
      <c r="G962" s="105" t="s">
        <v>154</v>
      </c>
      <c r="H962" s="105" t="s">
        <v>143</v>
      </c>
      <c r="I962" s="105" t="s">
        <v>21</v>
      </c>
      <c r="J962" s="105" t="s">
        <v>21</v>
      </c>
      <c r="K962" s="105" t="s">
        <v>21</v>
      </c>
    </row>
    <row r="963" spans="1:11" x14ac:dyDescent="0.2">
      <c r="A963" s="109" t="s">
        <v>155</v>
      </c>
      <c r="B963" s="105" t="s">
        <v>30</v>
      </c>
      <c r="C963" s="105" t="s">
        <v>140</v>
      </c>
      <c r="D963" s="105" t="s">
        <v>153</v>
      </c>
      <c r="E963" s="105" t="s">
        <v>140</v>
      </c>
      <c r="F963" s="105" t="s">
        <v>140</v>
      </c>
      <c r="G963" s="105" t="s">
        <v>116</v>
      </c>
      <c r="H963" s="105" t="s">
        <v>143</v>
      </c>
      <c r="I963" s="105" t="s">
        <v>21</v>
      </c>
      <c r="J963" s="105" t="s">
        <v>21</v>
      </c>
      <c r="K963" s="105" t="s">
        <v>21</v>
      </c>
    </row>
    <row r="964" spans="1:11" x14ac:dyDescent="0.2">
      <c r="A964" s="109" t="s">
        <v>156</v>
      </c>
      <c r="B964" s="105" t="s">
        <v>110</v>
      </c>
      <c r="C964" s="105" t="s">
        <v>157</v>
      </c>
      <c r="D964" s="105" t="s">
        <v>158</v>
      </c>
      <c r="E964" s="105" t="s">
        <v>157</v>
      </c>
      <c r="F964" s="105" t="s">
        <v>159</v>
      </c>
      <c r="G964" s="105" t="s">
        <v>41</v>
      </c>
      <c r="H964" s="105" t="s">
        <v>143</v>
      </c>
      <c r="I964" s="105" t="s">
        <v>21</v>
      </c>
      <c r="J964" s="105" t="s">
        <v>21</v>
      </c>
      <c r="K964" s="105" t="s">
        <v>21</v>
      </c>
    </row>
    <row r="965" spans="1:11" x14ac:dyDescent="0.2">
      <c r="A965" s="109" t="s">
        <v>160</v>
      </c>
      <c r="B965" s="105" t="s">
        <v>81</v>
      </c>
      <c r="C965" s="105" t="s">
        <v>140</v>
      </c>
      <c r="D965" s="105" t="s">
        <v>142</v>
      </c>
      <c r="E965" s="105" t="s">
        <v>140</v>
      </c>
      <c r="F965" s="105" t="s">
        <v>140</v>
      </c>
      <c r="G965" s="105" t="s">
        <v>116</v>
      </c>
      <c r="H965" s="105" t="s">
        <v>143</v>
      </c>
      <c r="I965" s="105" t="s">
        <v>21</v>
      </c>
      <c r="J965" s="105" t="s">
        <v>21</v>
      </c>
      <c r="K965" s="105" t="s">
        <v>21</v>
      </c>
    </row>
    <row r="966" spans="1:11" x14ac:dyDescent="0.2">
      <c r="A966" s="109" t="s">
        <v>161</v>
      </c>
      <c r="B966" s="105" t="s">
        <v>112</v>
      </c>
      <c r="C966" s="105" t="s">
        <v>140</v>
      </c>
      <c r="D966" s="105" t="s">
        <v>162</v>
      </c>
      <c r="E966" s="105" t="s">
        <v>140</v>
      </c>
      <c r="F966" s="105" t="s">
        <v>140</v>
      </c>
      <c r="G966" s="105" t="s">
        <v>61</v>
      </c>
      <c r="H966" s="105" t="s">
        <v>143</v>
      </c>
      <c r="I966" s="105" t="s">
        <v>21</v>
      </c>
      <c r="J966" s="105" t="s">
        <v>21</v>
      </c>
      <c r="K966" s="105" t="s">
        <v>21</v>
      </c>
    </row>
    <row r="967" spans="1:11" x14ac:dyDescent="0.2">
      <c r="A967" s="109" t="s">
        <v>163</v>
      </c>
      <c r="B967" s="105" t="s">
        <v>85</v>
      </c>
      <c r="C967" s="105" t="s">
        <v>140</v>
      </c>
      <c r="D967" s="105" t="s">
        <v>142</v>
      </c>
      <c r="E967" s="105" t="s">
        <v>140</v>
      </c>
      <c r="F967" s="105" t="s">
        <v>140</v>
      </c>
      <c r="G967" s="105" t="s">
        <v>116</v>
      </c>
      <c r="H967" s="105" t="s">
        <v>143</v>
      </c>
      <c r="I967" s="105" t="s">
        <v>21</v>
      </c>
      <c r="J967" s="105" t="s">
        <v>21</v>
      </c>
      <c r="K967" s="105" t="s">
        <v>21</v>
      </c>
    </row>
    <row r="968" spans="1:11" x14ac:dyDescent="0.2">
      <c r="A968" s="109" t="s">
        <v>164</v>
      </c>
      <c r="B968" s="105" t="s">
        <v>83</v>
      </c>
      <c r="C968" s="105" t="s">
        <v>140</v>
      </c>
      <c r="D968" s="105" t="s">
        <v>142</v>
      </c>
      <c r="E968" s="105" t="s">
        <v>140</v>
      </c>
      <c r="F968" s="105" t="s">
        <v>140</v>
      </c>
      <c r="G968" s="105" t="s">
        <v>116</v>
      </c>
      <c r="H968" s="105" t="s">
        <v>143</v>
      </c>
      <c r="I968" s="105" t="s">
        <v>21</v>
      </c>
      <c r="J968" s="105" t="s">
        <v>21</v>
      </c>
      <c r="K968" s="105" t="s">
        <v>21</v>
      </c>
    </row>
    <row r="969" spans="1:11" x14ac:dyDescent="0.2">
      <c r="A969" s="109" t="s">
        <v>165</v>
      </c>
      <c r="B969" s="105" t="s">
        <v>97</v>
      </c>
      <c r="C969" s="105" t="s">
        <v>140</v>
      </c>
      <c r="D969" s="105" t="s">
        <v>142</v>
      </c>
      <c r="E969" s="105" t="s">
        <v>140</v>
      </c>
      <c r="F969" s="105" t="s">
        <v>140</v>
      </c>
      <c r="G969" s="105" t="s">
        <v>61</v>
      </c>
      <c r="H969" s="105" t="s">
        <v>143</v>
      </c>
      <c r="I969" s="105" t="s">
        <v>21</v>
      </c>
      <c r="J969" s="105" t="s">
        <v>21</v>
      </c>
      <c r="K969" s="105" t="s">
        <v>21</v>
      </c>
    </row>
    <row r="970" spans="1:11" x14ac:dyDescent="0.2">
      <c r="A970" s="109" t="s">
        <v>166</v>
      </c>
      <c r="B970" s="105" t="s">
        <v>85</v>
      </c>
      <c r="C970" s="105" t="s">
        <v>140</v>
      </c>
      <c r="D970" s="105" t="s">
        <v>162</v>
      </c>
      <c r="E970" s="105" t="s">
        <v>140</v>
      </c>
      <c r="F970" s="105" t="s">
        <v>140</v>
      </c>
      <c r="G970" s="105" t="s">
        <v>65</v>
      </c>
      <c r="H970" s="105" t="s">
        <v>143</v>
      </c>
      <c r="I970" s="105" t="s">
        <v>21</v>
      </c>
      <c r="J970" s="105" t="s">
        <v>21</v>
      </c>
      <c r="K970" s="105" t="s">
        <v>21</v>
      </c>
    </row>
    <row r="971" spans="1:11" x14ac:dyDescent="0.2">
      <c r="A971" s="109" t="s">
        <v>167</v>
      </c>
      <c r="B971" s="105" t="s">
        <v>100</v>
      </c>
      <c r="C971" s="105" t="s">
        <v>140</v>
      </c>
      <c r="D971" s="105" t="s">
        <v>142</v>
      </c>
      <c r="E971" s="105" t="s">
        <v>140</v>
      </c>
      <c r="F971" s="105" t="s">
        <v>140</v>
      </c>
      <c r="G971" s="105" t="s">
        <v>126</v>
      </c>
      <c r="H971" s="105" t="s">
        <v>143</v>
      </c>
      <c r="I971" s="105" t="s">
        <v>21</v>
      </c>
      <c r="J971" s="105" t="s">
        <v>21</v>
      </c>
      <c r="K971" s="105" t="s">
        <v>21</v>
      </c>
    </row>
    <row r="972" spans="1:11" x14ac:dyDescent="0.2">
      <c r="A972" s="109" t="s">
        <v>168</v>
      </c>
      <c r="B972" s="105" t="s">
        <v>79</v>
      </c>
      <c r="C972" s="105" t="s">
        <v>140</v>
      </c>
      <c r="D972" s="105" t="s">
        <v>159</v>
      </c>
      <c r="E972" s="105" t="s">
        <v>140</v>
      </c>
      <c r="F972" s="105" t="s">
        <v>140</v>
      </c>
      <c r="G972" s="105" t="s">
        <v>116</v>
      </c>
      <c r="H972" s="105" t="s">
        <v>143</v>
      </c>
      <c r="I972" s="105" t="s">
        <v>21</v>
      </c>
      <c r="J972" s="105" t="s">
        <v>21</v>
      </c>
      <c r="K972" s="105" t="s">
        <v>21</v>
      </c>
    </row>
    <row r="973" spans="1:11" x14ac:dyDescent="0.2">
      <c r="A973" s="109" t="s">
        <v>169</v>
      </c>
      <c r="B973" s="105" t="s">
        <v>108</v>
      </c>
      <c r="C973" s="105" t="s">
        <v>140</v>
      </c>
      <c r="D973" s="105" t="s">
        <v>162</v>
      </c>
      <c r="E973" s="105" t="s">
        <v>140</v>
      </c>
      <c r="F973" s="105" t="s">
        <v>140</v>
      </c>
      <c r="G973" s="105" t="s">
        <v>116</v>
      </c>
      <c r="H973" s="105" t="s">
        <v>143</v>
      </c>
      <c r="I973" s="105" t="s">
        <v>21</v>
      </c>
      <c r="J973" s="105" t="s">
        <v>21</v>
      </c>
      <c r="K973" s="105" t="s">
        <v>21</v>
      </c>
    </row>
    <row r="974" spans="1:11" x14ac:dyDescent="0.2">
      <c r="A974" s="109" t="s">
        <v>170</v>
      </c>
      <c r="B974" s="105" t="s">
        <v>103</v>
      </c>
      <c r="C974" s="105" t="s">
        <v>140</v>
      </c>
      <c r="D974" s="105" t="s">
        <v>157</v>
      </c>
      <c r="E974" s="105" t="s">
        <v>140</v>
      </c>
      <c r="F974" s="105" t="s">
        <v>140</v>
      </c>
      <c r="G974" s="105" t="s">
        <v>116</v>
      </c>
      <c r="H974" s="105" t="s">
        <v>143</v>
      </c>
      <c r="I974" s="105" t="s">
        <v>21</v>
      </c>
      <c r="J974" s="105" t="s">
        <v>21</v>
      </c>
      <c r="K974" s="105" t="s">
        <v>21</v>
      </c>
    </row>
    <row r="975" spans="1:11" x14ac:dyDescent="0.2">
      <c r="A975" s="109" t="s">
        <v>171</v>
      </c>
      <c r="B975" s="105" t="s">
        <v>172</v>
      </c>
      <c r="C975" s="105" t="s">
        <v>140</v>
      </c>
      <c r="D975" s="105" t="s">
        <v>162</v>
      </c>
      <c r="E975" s="105" t="s">
        <v>173</v>
      </c>
      <c r="F975" s="105" t="s">
        <v>140</v>
      </c>
      <c r="G975" s="105" t="s">
        <v>116</v>
      </c>
      <c r="H975" s="105" t="s">
        <v>143</v>
      </c>
      <c r="I975" s="105" t="s">
        <v>21</v>
      </c>
      <c r="J975" s="105" t="s">
        <v>21</v>
      </c>
      <c r="K975" s="105" t="s">
        <v>21</v>
      </c>
    </row>
    <row r="976" spans="1:11" x14ac:dyDescent="0.2">
      <c r="A976" s="109" t="s">
        <v>174</v>
      </c>
      <c r="B976" s="105" t="s">
        <v>105</v>
      </c>
      <c r="C976" s="105" t="s">
        <v>140</v>
      </c>
      <c r="D976" s="105" t="s">
        <v>162</v>
      </c>
      <c r="E976" s="105" t="s">
        <v>173</v>
      </c>
      <c r="F976" s="105" t="s">
        <v>140</v>
      </c>
      <c r="G976" s="105" t="s">
        <v>116</v>
      </c>
      <c r="H976" s="105" t="s">
        <v>143</v>
      </c>
      <c r="I976" s="105" t="s">
        <v>21</v>
      </c>
      <c r="J976" s="105" t="s">
        <v>21</v>
      </c>
      <c r="K976" s="105" t="s">
        <v>21</v>
      </c>
    </row>
    <row r="977" spans="1:11" x14ac:dyDescent="0.2">
      <c r="A977" s="109" t="s">
        <v>175</v>
      </c>
      <c r="B977" s="105" t="s">
        <v>176</v>
      </c>
      <c r="C977" s="105" t="s">
        <v>140</v>
      </c>
      <c r="D977" s="105" t="s">
        <v>142</v>
      </c>
      <c r="E977" s="105" t="s">
        <v>173</v>
      </c>
      <c r="F977" s="105" t="s">
        <v>140</v>
      </c>
      <c r="G977" s="105" t="s">
        <v>116</v>
      </c>
      <c r="H977" s="105" t="s">
        <v>143</v>
      </c>
      <c r="I977" s="105" t="s">
        <v>21</v>
      </c>
      <c r="J977" s="105" t="s">
        <v>21</v>
      </c>
      <c r="K977" s="105" t="s">
        <v>21</v>
      </c>
    </row>
    <row r="978" spans="1:11" x14ac:dyDescent="0.2">
      <c r="A978" s="109" t="s">
        <v>177</v>
      </c>
      <c r="B978" s="105" t="s">
        <v>178</v>
      </c>
      <c r="C978" s="105" t="s">
        <v>140</v>
      </c>
      <c r="D978" s="105" t="s">
        <v>162</v>
      </c>
      <c r="E978" s="105" t="s">
        <v>173</v>
      </c>
      <c r="F978" s="105" t="s">
        <v>140</v>
      </c>
      <c r="G978" s="105" t="s">
        <v>116</v>
      </c>
      <c r="H978" s="105" t="s">
        <v>143</v>
      </c>
      <c r="I978" s="105" t="s">
        <v>21</v>
      </c>
      <c r="J978" s="105" t="s">
        <v>21</v>
      </c>
      <c r="K978" s="105" t="s">
        <v>21</v>
      </c>
    </row>
    <row r="979" spans="1:11" x14ac:dyDescent="0.2">
      <c r="A979" s="109" t="s">
        <v>179</v>
      </c>
      <c r="B979" s="105" t="s">
        <v>180</v>
      </c>
      <c r="C979" s="105" t="s">
        <v>140</v>
      </c>
      <c r="D979" s="105" t="s">
        <v>162</v>
      </c>
      <c r="E979" s="105" t="s">
        <v>173</v>
      </c>
      <c r="F979" s="105" t="s">
        <v>140</v>
      </c>
      <c r="G979" s="105" t="s">
        <v>116</v>
      </c>
      <c r="H979" s="105" t="s">
        <v>143</v>
      </c>
      <c r="I979" s="105" t="s">
        <v>21</v>
      </c>
      <c r="J979" s="105" t="s">
        <v>21</v>
      </c>
      <c r="K979" s="105" t="s">
        <v>21</v>
      </c>
    </row>
    <row r="980" spans="1:11" x14ac:dyDescent="0.2">
      <c r="A980" s="109" t="s">
        <v>181</v>
      </c>
      <c r="B980" s="105" t="s">
        <v>176</v>
      </c>
      <c r="C980" s="105" t="s">
        <v>140</v>
      </c>
      <c r="D980" s="105" t="s">
        <v>142</v>
      </c>
      <c r="E980" s="105" t="s">
        <v>173</v>
      </c>
      <c r="F980" s="105" t="s">
        <v>140</v>
      </c>
      <c r="G980" s="105" t="s">
        <v>116</v>
      </c>
      <c r="H980" s="105" t="s">
        <v>143</v>
      </c>
      <c r="I980" s="105" t="s">
        <v>21</v>
      </c>
      <c r="J980" s="105" t="s">
        <v>21</v>
      </c>
      <c r="K980" s="105" t="s">
        <v>21</v>
      </c>
    </row>
    <row r="981" spans="1:11" x14ac:dyDescent="0.2">
      <c r="A981" s="109" t="s">
        <v>182</v>
      </c>
      <c r="B981" s="105" t="s">
        <v>183</v>
      </c>
      <c r="C981" s="105" t="s">
        <v>140</v>
      </c>
      <c r="D981" s="105" t="s">
        <v>162</v>
      </c>
      <c r="E981" s="105" t="s">
        <v>173</v>
      </c>
      <c r="F981" s="105" t="s">
        <v>140</v>
      </c>
      <c r="G981" s="105" t="s">
        <v>116</v>
      </c>
      <c r="H981" s="105" t="s">
        <v>143</v>
      </c>
      <c r="I981" s="105" t="s">
        <v>21</v>
      </c>
      <c r="J981" s="105" t="s">
        <v>21</v>
      </c>
      <c r="K981" s="105" t="s">
        <v>21</v>
      </c>
    </row>
    <row r="982" spans="1:11" x14ac:dyDescent="0.2">
      <c r="A982" s="109" t="s">
        <v>184</v>
      </c>
      <c r="B982" s="105" t="s">
        <v>185</v>
      </c>
      <c r="C982" s="105" t="s">
        <v>140</v>
      </c>
      <c r="D982" s="105" t="s">
        <v>142</v>
      </c>
      <c r="E982" s="105" t="s">
        <v>173</v>
      </c>
      <c r="F982" s="105" t="s">
        <v>140</v>
      </c>
      <c r="G982" s="105" t="s">
        <v>116</v>
      </c>
      <c r="H982" s="105" t="s">
        <v>143</v>
      </c>
      <c r="I982" s="105" t="s">
        <v>21</v>
      </c>
      <c r="J982" s="105" t="s">
        <v>21</v>
      </c>
      <c r="K982" s="105" t="s">
        <v>21</v>
      </c>
    </row>
    <row r="983" spans="1:11" x14ac:dyDescent="0.2">
      <c r="A983" s="109" t="s">
        <v>186</v>
      </c>
      <c r="B983" s="105" t="s">
        <v>183</v>
      </c>
      <c r="C983" s="105" t="s">
        <v>140</v>
      </c>
      <c r="D983" s="105" t="s">
        <v>142</v>
      </c>
      <c r="E983" s="105" t="s">
        <v>173</v>
      </c>
      <c r="F983" s="105" t="s">
        <v>140</v>
      </c>
      <c r="G983" s="105" t="s">
        <v>116</v>
      </c>
      <c r="H983" s="105" t="s">
        <v>143</v>
      </c>
      <c r="I983" s="105" t="s">
        <v>21</v>
      </c>
      <c r="J983" s="105" t="s">
        <v>21</v>
      </c>
      <c r="K983" s="105" t="s">
        <v>21</v>
      </c>
    </row>
    <row r="984" spans="1:11" x14ac:dyDescent="0.2">
      <c r="A984" s="109" t="s">
        <v>187</v>
      </c>
      <c r="B984" s="105" t="s">
        <v>178</v>
      </c>
      <c r="C984" s="105" t="s">
        <v>157</v>
      </c>
      <c r="D984" s="105" t="s">
        <v>153</v>
      </c>
      <c r="E984" s="105" t="s">
        <v>142</v>
      </c>
      <c r="F984" s="105" t="s">
        <v>159</v>
      </c>
      <c r="G984" s="105" t="s">
        <v>116</v>
      </c>
      <c r="H984" s="105" t="s">
        <v>143</v>
      </c>
      <c r="I984" s="105" t="s">
        <v>21</v>
      </c>
      <c r="J984" s="105" t="s">
        <v>21</v>
      </c>
      <c r="K984" s="105" t="s">
        <v>21</v>
      </c>
    </row>
    <row r="985" spans="1:11" x14ac:dyDescent="0.2">
      <c r="A985" s="109" t="s">
        <v>188</v>
      </c>
      <c r="B985" s="105" t="s">
        <v>185</v>
      </c>
      <c r="C985" s="105" t="s">
        <v>140</v>
      </c>
      <c r="D985" s="105" t="s">
        <v>142</v>
      </c>
      <c r="E985" s="105" t="s">
        <v>173</v>
      </c>
      <c r="F985" s="105" t="s">
        <v>140</v>
      </c>
      <c r="G985" s="105" t="s">
        <v>116</v>
      </c>
      <c r="H985" s="105" t="s">
        <v>143</v>
      </c>
      <c r="I985" s="105" t="s">
        <v>21</v>
      </c>
      <c r="J985" s="105" t="s">
        <v>21</v>
      </c>
      <c r="K985" s="105" t="s">
        <v>21</v>
      </c>
    </row>
    <row r="986" spans="1:11" x14ac:dyDescent="0.2">
      <c r="A986" s="109" t="s">
        <v>189</v>
      </c>
      <c r="B986" s="105" t="s">
        <v>176</v>
      </c>
      <c r="C986" s="105" t="s">
        <v>140</v>
      </c>
      <c r="D986" s="105" t="s">
        <v>190</v>
      </c>
      <c r="E986" s="105" t="s">
        <v>173</v>
      </c>
      <c r="F986" s="105" t="s">
        <v>140</v>
      </c>
      <c r="G986" s="105" t="s">
        <v>116</v>
      </c>
      <c r="H986" s="105" t="s">
        <v>143</v>
      </c>
      <c r="I986" s="105" t="s">
        <v>21</v>
      </c>
      <c r="J986" s="105" t="s">
        <v>21</v>
      </c>
      <c r="K986" s="105" t="s">
        <v>21</v>
      </c>
    </row>
    <row r="987" spans="1:11" x14ac:dyDescent="0.2">
      <c r="A987" s="109" t="s">
        <v>191</v>
      </c>
      <c r="B987" s="105" t="s">
        <v>103</v>
      </c>
      <c r="C987" s="105" t="s">
        <v>140</v>
      </c>
      <c r="D987" s="105" t="s">
        <v>190</v>
      </c>
      <c r="E987" s="105" t="s">
        <v>173</v>
      </c>
      <c r="F987" s="105" t="s">
        <v>140</v>
      </c>
      <c r="G987" s="105" t="s">
        <v>116</v>
      </c>
      <c r="H987" s="105" t="s">
        <v>143</v>
      </c>
      <c r="I987" s="105" t="s">
        <v>21</v>
      </c>
      <c r="J987" s="105" t="s">
        <v>21</v>
      </c>
      <c r="K987" s="105" t="s">
        <v>21</v>
      </c>
    </row>
    <row r="988" spans="1:11" x14ac:dyDescent="0.2">
      <c r="A988" s="109" t="s">
        <v>192</v>
      </c>
      <c r="B988" s="105" t="s">
        <v>79</v>
      </c>
      <c r="C988" s="105" t="s">
        <v>140</v>
      </c>
      <c r="D988" s="105" t="s">
        <v>145</v>
      </c>
      <c r="E988" s="105" t="s">
        <v>173</v>
      </c>
      <c r="F988" s="105" t="s">
        <v>140</v>
      </c>
      <c r="G988" s="105" t="s">
        <v>116</v>
      </c>
      <c r="H988" s="105" t="s">
        <v>143</v>
      </c>
      <c r="I988" s="105" t="s">
        <v>21</v>
      </c>
      <c r="J988" s="105" t="s">
        <v>21</v>
      </c>
      <c r="K988" s="105" t="s">
        <v>21</v>
      </c>
    </row>
    <row r="989" spans="1:11" ht="12.75" customHeight="1" x14ac:dyDescent="0.2">
      <c r="A989" s="109" t="s">
        <v>193</v>
      </c>
      <c r="B989" s="105" t="s">
        <v>176</v>
      </c>
      <c r="C989" s="105" t="s">
        <v>140</v>
      </c>
      <c r="D989" s="105" t="s">
        <v>190</v>
      </c>
      <c r="E989" s="105" t="s">
        <v>173</v>
      </c>
      <c r="F989" s="105" t="s">
        <v>140</v>
      </c>
      <c r="G989" s="105" t="s">
        <v>41</v>
      </c>
      <c r="H989" s="105" t="s">
        <v>143</v>
      </c>
      <c r="I989" s="105" t="s">
        <v>21</v>
      </c>
      <c r="J989" s="105" t="s">
        <v>21</v>
      </c>
      <c r="K989" s="105" t="s">
        <v>21</v>
      </c>
    </row>
    <row r="990" spans="1:11" ht="12.75" customHeight="1" x14ac:dyDescent="0.2">
      <c r="A990" s="109" t="s">
        <v>194</v>
      </c>
      <c r="B990" s="105" t="s">
        <v>108</v>
      </c>
      <c r="C990" s="105" t="s">
        <v>140</v>
      </c>
      <c r="D990" s="105" t="s">
        <v>190</v>
      </c>
      <c r="E990" s="105" t="s">
        <v>173</v>
      </c>
      <c r="F990" s="105" t="s">
        <v>140</v>
      </c>
      <c r="G990" s="105" t="s">
        <v>41</v>
      </c>
      <c r="H990" s="105" t="s">
        <v>143</v>
      </c>
      <c r="I990" s="105" t="s">
        <v>21</v>
      </c>
      <c r="J990" s="105" t="s">
        <v>21</v>
      </c>
      <c r="K990" s="105" t="s">
        <v>21</v>
      </c>
    </row>
    <row r="991" spans="1:11" ht="12.75" customHeight="1" x14ac:dyDescent="0.2">
      <c r="A991" s="109" t="s">
        <v>195</v>
      </c>
      <c r="B991" s="105" t="s">
        <v>108</v>
      </c>
      <c r="C991" s="105" t="s">
        <v>140</v>
      </c>
      <c r="D991" s="105" t="s">
        <v>190</v>
      </c>
      <c r="E991" s="105" t="s">
        <v>173</v>
      </c>
      <c r="F991" s="105" t="s">
        <v>140</v>
      </c>
      <c r="G991" s="105" t="s">
        <v>116</v>
      </c>
      <c r="H991" s="105" t="s">
        <v>143</v>
      </c>
      <c r="I991" s="105" t="s">
        <v>21</v>
      </c>
      <c r="J991" s="105" t="s">
        <v>21</v>
      </c>
      <c r="K991" s="105" t="s">
        <v>21</v>
      </c>
    </row>
    <row r="992" spans="1:11" ht="12.75" customHeight="1" x14ac:dyDescent="0.2">
      <c r="A992" s="109" t="s">
        <v>196</v>
      </c>
      <c r="B992" s="105" t="s">
        <v>103</v>
      </c>
      <c r="C992" s="105" t="s">
        <v>140</v>
      </c>
      <c r="D992" s="105" t="s">
        <v>190</v>
      </c>
      <c r="E992" s="105" t="s">
        <v>173</v>
      </c>
      <c r="F992" s="105" t="s">
        <v>140</v>
      </c>
      <c r="G992" s="105" t="s">
        <v>116</v>
      </c>
      <c r="H992" s="105" t="s">
        <v>143</v>
      </c>
      <c r="I992" s="105" t="s">
        <v>21</v>
      </c>
      <c r="J992" s="105" t="s">
        <v>21</v>
      </c>
      <c r="K992" s="105" t="s">
        <v>21</v>
      </c>
    </row>
    <row r="993" spans="1:11" ht="12.75" customHeight="1" x14ac:dyDescent="0.2">
      <c r="A993" s="109" t="s">
        <v>197</v>
      </c>
      <c r="B993" s="105" t="s">
        <v>185</v>
      </c>
      <c r="C993" s="105" t="s">
        <v>140</v>
      </c>
      <c r="D993" s="105" t="s">
        <v>190</v>
      </c>
      <c r="E993" s="105" t="s">
        <v>173</v>
      </c>
      <c r="F993" s="105" t="s">
        <v>140</v>
      </c>
      <c r="G993" s="105" t="s">
        <v>116</v>
      </c>
      <c r="H993" s="105" t="s">
        <v>143</v>
      </c>
      <c r="I993" s="105" t="s">
        <v>21</v>
      </c>
      <c r="J993" s="105" t="s">
        <v>21</v>
      </c>
      <c r="K993" s="105" t="s">
        <v>21</v>
      </c>
    </row>
    <row r="994" spans="1:11" ht="12.75" customHeight="1" x14ac:dyDescent="0.2">
      <c r="A994" s="109" t="s">
        <v>198</v>
      </c>
      <c r="B994" s="105" t="s">
        <v>180</v>
      </c>
      <c r="C994" s="105" t="s">
        <v>140</v>
      </c>
      <c r="D994" s="105" t="s">
        <v>190</v>
      </c>
      <c r="E994" s="105" t="s">
        <v>173</v>
      </c>
      <c r="F994" s="105" t="s">
        <v>140</v>
      </c>
      <c r="G994" s="105" t="s">
        <v>116</v>
      </c>
      <c r="H994" s="105" t="s">
        <v>143</v>
      </c>
      <c r="I994" s="105" t="s">
        <v>21</v>
      </c>
      <c r="J994" s="105" t="s">
        <v>21</v>
      </c>
      <c r="K994" s="105" t="s">
        <v>21</v>
      </c>
    </row>
    <row r="995" spans="1:11" ht="12.75" customHeight="1" x14ac:dyDescent="0.2">
      <c r="A995" s="109" t="s">
        <v>199</v>
      </c>
      <c r="B995" s="105" t="s">
        <v>103</v>
      </c>
      <c r="C995" s="105" t="s">
        <v>140</v>
      </c>
      <c r="D995" s="105" t="s">
        <v>162</v>
      </c>
      <c r="E995" s="105" t="s">
        <v>173</v>
      </c>
      <c r="F995" s="105" t="s">
        <v>140</v>
      </c>
      <c r="G995" s="105" t="s">
        <v>116</v>
      </c>
      <c r="H995" s="105" t="s">
        <v>143</v>
      </c>
      <c r="I995" s="105" t="s">
        <v>21</v>
      </c>
      <c r="J995" s="105" t="s">
        <v>21</v>
      </c>
      <c r="K995" s="105" t="s">
        <v>21</v>
      </c>
    </row>
    <row r="996" spans="1:11" ht="12.75" customHeight="1" x14ac:dyDescent="0.2">
      <c r="A996" s="109" t="s">
        <v>200</v>
      </c>
      <c r="B996" s="105" t="s">
        <v>185</v>
      </c>
      <c r="C996" s="105" t="s">
        <v>140</v>
      </c>
      <c r="D996" s="105" t="s">
        <v>190</v>
      </c>
      <c r="E996" s="105" t="s">
        <v>173</v>
      </c>
      <c r="F996" s="105" t="s">
        <v>140</v>
      </c>
      <c r="G996" s="105" t="s">
        <v>116</v>
      </c>
      <c r="H996" s="105" t="s">
        <v>143</v>
      </c>
      <c r="I996" s="105" t="s">
        <v>21</v>
      </c>
      <c r="J996" s="105" t="s">
        <v>21</v>
      </c>
      <c r="K996" s="105" t="s">
        <v>21</v>
      </c>
    </row>
    <row r="997" spans="1:11" x14ac:dyDescent="0.2">
      <c r="A997" s="109" t="s">
        <v>201</v>
      </c>
      <c r="B997" s="105" t="s">
        <v>108</v>
      </c>
      <c r="C997" s="105" t="s">
        <v>140</v>
      </c>
      <c r="D997" s="105" t="s">
        <v>190</v>
      </c>
      <c r="E997" s="105" t="s">
        <v>173</v>
      </c>
      <c r="F997" s="105" t="s">
        <v>140</v>
      </c>
      <c r="G997" s="105" t="s">
        <v>116</v>
      </c>
      <c r="H997" s="105" t="s">
        <v>143</v>
      </c>
      <c r="I997" s="105" t="s">
        <v>21</v>
      </c>
      <c r="J997" s="105" t="s">
        <v>21</v>
      </c>
      <c r="K997" s="105" t="s">
        <v>21</v>
      </c>
    </row>
    <row r="998" spans="1:11" x14ac:dyDescent="0.2">
      <c r="A998" s="109" t="s">
        <v>202</v>
      </c>
      <c r="B998" s="105" t="s">
        <v>183</v>
      </c>
      <c r="C998" s="105" t="s">
        <v>140</v>
      </c>
      <c r="D998" s="105" t="s">
        <v>142</v>
      </c>
      <c r="E998" s="105" t="s">
        <v>173</v>
      </c>
      <c r="F998" s="105" t="s">
        <v>140</v>
      </c>
      <c r="G998" s="105" t="s">
        <v>41</v>
      </c>
      <c r="H998" s="105" t="s">
        <v>143</v>
      </c>
      <c r="I998" s="105" t="s">
        <v>21</v>
      </c>
      <c r="J998" s="105" t="s">
        <v>21</v>
      </c>
      <c r="K998" s="105" t="s">
        <v>21</v>
      </c>
    </row>
    <row r="999" spans="1:11" x14ac:dyDescent="0.2">
      <c r="A999" s="109" t="s">
        <v>203</v>
      </c>
      <c r="B999" s="105" t="s">
        <v>103</v>
      </c>
      <c r="C999" s="105" t="s">
        <v>173</v>
      </c>
      <c r="D999" s="105" t="s">
        <v>190</v>
      </c>
      <c r="E999" s="105" t="s">
        <v>173</v>
      </c>
      <c r="F999" s="105" t="s">
        <v>140</v>
      </c>
      <c r="G999" s="105" t="s">
        <v>116</v>
      </c>
      <c r="H999" s="105" t="s">
        <v>143</v>
      </c>
      <c r="I999" s="105" t="s">
        <v>21</v>
      </c>
      <c r="J999" s="105" t="s">
        <v>21</v>
      </c>
      <c r="K999" s="105" t="s">
        <v>21</v>
      </c>
    </row>
    <row r="1000" spans="1:11" x14ac:dyDescent="0.2">
      <c r="A1000" s="109" t="s">
        <v>204</v>
      </c>
      <c r="B1000" s="105" t="s">
        <v>176</v>
      </c>
      <c r="C1000" s="105" t="s">
        <v>173</v>
      </c>
      <c r="D1000" s="105" t="s">
        <v>190</v>
      </c>
      <c r="E1000" s="105" t="s">
        <v>173</v>
      </c>
      <c r="F1000" s="105" t="s">
        <v>140</v>
      </c>
      <c r="G1000" s="105" t="s">
        <v>116</v>
      </c>
      <c r="H1000" s="105" t="s">
        <v>143</v>
      </c>
      <c r="I1000" s="105" t="s">
        <v>21</v>
      </c>
      <c r="J1000" s="105" t="s">
        <v>21</v>
      </c>
      <c r="K1000" s="105" t="s">
        <v>21</v>
      </c>
    </row>
    <row r="1001" spans="1:11" x14ac:dyDescent="0.2">
      <c r="A1001" s="109" t="s">
        <v>205</v>
      </c>
      <c r="B1001" s="105" t="s">
        <v>183</v>
      </c>
      <c r="C1001" s="105" t="s">
        <v>173</v>
      </c>
      <c r="D1001" s="105" t="s">
        <v>190</v>
      </c>
      <c r="E1001" s="105" t="s">
        <v>173</v>
      </c>
      <c r="F1001" s="105" t="s">
        <v>140</v>
      </c>
      <c r="G1001" s="105" t="s">
        <v>116</v>
      </c>
      <c r="H1001" s="105" t="s">
        <v>143</v>
      </c>
      <c r="I1001" s="105" t="s">
        <v>21</v>
      </c>
      <c r="J1001" s="105" t="s">
        <v>21</v>
      </c>
      <c r="K1001" s="105" t="s">
        <v>21</v>
      </c>
    </row>
    <row r="1002" spans="1:11" x14ac:dyDescent="0.2">
      <c r="A1002" s="109" t="s">
        <v>206</v>
      </c>
      <c r="B1002" s="105" t="s">
        <v>178</v>
      </c>
      <c r="C1002" s="105" t="s">
        <v>173</v>
      </c>
      <c r="D1002" s="105" t="s">
        <v>190</v>
      </c>
      <c r="E1002" s="105" t="s">
        <v>173</v>
      </c>
      <c r="F1002" s="105" t="s">
        <v>140</v>
      </c>
      <c r="G1002" s="105" t="s">
        <v>116</v>
      </c>
      <c r="H1002" s="105" t="s">
        <v>143</v>
      </c>
      <c r="I1002" s="105" t="s">
        <v>21</v>
      </c>
      <c r="J1002" s="105" t="s">
        <v>21</v>
      </c>
      <c r="K1002" s="105" t="s">
        <v>21</v>
      </c>
    </row>
    <row r="1003" spans="1:11" x14ac:dyDescent="0.2">
      <c r="A1003" s="109" t="s">
        <v>207</v>
      </c>
      <c r="B1003" s="105" t="s">
        <v>103</v>
      </c>
      <c r="C1003" s="105" t="s">
        <v>173</v>
      </c>
      <c r="D1003" s="105" t="s">
        <v>190</v>
      </c>
      <c r="E1003" s="105" t="s">
        <v>173</v>
      </c>
      <c r="F1003" s="105" t="s">
        <v>140</v>
      </c>
      <c r="G1003" s="105" t="s">
        <v>116</v>
      </c>
      <c r="H1003" s="105" t="s">
        <v>143</v>
      </c>
      <c r="I1003" s="105" t="s">
        <v>21</v>
      </c>
      <c r="J1003" s="105" t="s">
        <v>21</v>
      </c>
      <c r="K1003" s="105" t="s">
        <v>21</v>
      </c>
    </row>
    <row r="1004" spans="1:11" x14ac:dyDescent="0.2">
      <c r="A1004" s="109" t="s">
        <v>208</v>
      </c>
      <c r="B1004" s="105" t="s">
        <v>209</v>
      </c>
      <c r="C1004" s="105" t="s">
        <v>210</v>
      </c>
      <c r="D1004" s="105" t="s">
        <v>190</v>
      </c>
      <c r="E1004" s="105" t="s">
        <v>158</v>
      </c>
      <c r="F1004" s="105" t="s">
        <v>142</v>
      </c>
      <c r="G1004" s="105" t="s">
        <v>116</v>
      </c>
      <c r="H1004" s="105" t="s">
        <v>143</v>
      </c>
      <c r="I1004" s="105" t="s">
        <v>21</v>
      </c>
      <c r="J1004" s="105" t="s">
        <v>21</v>
      </c>
      <c r="K1004" s="105" t="s">
        <v>21</v>
      </c>
    </row>
    <row r="1005" spans="1:11" x14ac:dyDescent="0.2">
      <c r="A1005" s="109" t="s">
        <v>211</v>
      </c>
      <c r="B1005" s="105" t="s">
        <v>185</v>
      </c>
      <c r="C1005" s="105" t="s">
        <v>173</v>
      </c>
      <c r="D1005" s="105" t="s">
        <v>162</v>
      </c>
      <c r="E1005" s="105" t="s">
        <v>173</v>
      </c>
      <c r="F1005" s="105" t="s">
        <v>140</v>
      </c>
      <c r="G1005" s="105" t="s">
        <v>116</v>
      </c>
      <c r="H1005" s="105" t="s">
        <v>143</v>
      </c>
      <c r="I1005" s="105" t="s">
        <v>21</v>
      </c>
      <c r="J1005" s="105" t="s">
        <v>21</v>
      </c>
      <c r="K1005" s="105" t="s">
        <v>21</v>
      </c>
    </row>
    <row r="1006" spans="1:11" x14ac:dyDescent="0.2">
      <c r="A1006" s="109" t="s">
        <v>212</v>
      </c>
      <c r="B1006" s="105" t="s">
        <v>108</v>
      </c>
      <c r="C1006" s="105" t="s">
        <v>173</v>
      </c>
      <c r="D1006" s="105" t="s">
        <v>190</v>
      </c>
      <c r="E1006" s="105" t="s">
        <v>173</v>
      </c>
      <c r="F1006" s="105" t="s">
        <v>140</v>
      </c>
      <c r="G1006" s="105" t="s">
        <v>116</v>
      </c>
      <c r="H1006" s="105" t="s">
        <v>143</v>
      </c>
      <c r="I1006" s="105" t="s">
        <v>21</v>
      </c>
      <c r="J1006" s="105" t="s">
        <v>21</v>
      </c>
      <c r="K1006" s="105" t="s">
        <v>21</v>
      </c>
    </row>
    <row r="1007" spans="1:11" x14ac:dyDescent="0.2">
      <c r="A1007" s="109" t="s">
        <v>213</v>
      </c>
      <c r="B1007" s="105" t="s">
        <v>105</v>
      </c>
      <c r="C1007" s="105" t="s">
        <v>173</v>
      </c>
      <c r="D1007" s="105" t="s">
        <v>214</v>
      </c>
      <c r="E1007" s="105" t="s">
        <v>173</v>
      </c>
      <c r="F1007" s="105" t="s">
        <v>140</v>
      </c>
      <c r="G1007" s="105" t="s">
        <v>116</v>
      </c>
      <c r="H1007" s="105" t="s">
        <v>143</v>
      </c>
      <c r="I1007" s="105" t="s">
        <v>21</v>
      </c>
      <c r="J1007" s="105" t="s">
        <v>21</v>
      </c>
      <c r="K1007" s="105" t="s">
        <v>21</v>
      </c>
    </row>
    <row r="1008" spans="1:11" x14ac:dyDescent="0.2">
      <c r="A1008" s="109" t="s">
        <v>215</v>
      </c>
      <c r="B1008" s="105" t="s">
        <v>183</v>
      </c>
      <c r="C1008" s="105" t="s">
        <v>173</v>
      </c>
      <c r="D1008" s="105" t="s">
        <v>162</v>
      </c>
      <c r="E1008" s="105" t="s">
        <v>173</v>
      </c>
      <c r="F1008" s="105" t="s">
        <v>140</v>
      </c>
      <c r="G1008" s="105" t="s">
        <v>116</v>
      </c>
      <c r="H1008" s="105" t="s">
        <v>143</v>
      </c>
      <c r="I1008" s="105" t="s">
        <v>21</v>
      </c>
      <c r="J1008" s="105" t="s">
        <v>21</v>
      </c>
      <c r="K1008" s="105" t="s">
        <v>21</v>
      </c>
    </row>
    <row r="1009" spans="1:11" x14ac:dyDescent="0.2">
      <c r="A1009" s="109" t="s">
        <v>216</v>
      </c>
      <c r="B1009" s="105" t="s">
        <v>178</v>
      </c>
      <c r="C1009" s="105" t="s">
        <v>173</v>
      </c>
      <c r="D1009" s="105" t="s">
        <v>162</v>
      </c>
      <c r="E1009" s="105" t="s">
        <v>173</v>
      </c>
      <c r="F1009" s="105" t="s">
        <v>140</v>
      </c>
      <c r="G1009" s="105" t="s">
        <v>116</v>
      </c>
      <c r="H1009" s="105" t="s">
        <v>143</v>
      </c>
      <c r="I1009" s="105" t="s">
        <v>21</v>
      </c>
      <c r="J1009" s="105" t="s">
        <v>21</v>
      </c>
      <c r="K1009" s="105" t="s">
        <v>21</v>
      </c>
    </row>
    <row r="1010" spans="1:11" x14ac:dyDescent="0.2">
      <c r="A1010" s="109" t="s">
        <v>217</v>
      </c>
      <c r="B1010" s="105" t="s">
        <v>180</v>
      </c>
      <c r="C1010" s="105" t="s">
        <v>173</v>
      </c>
      <c r="D1010" s="105" t="s">
        <v>162</v>
      </c>
      <c r="E1010" s="105" t="s">
        <v>173</v>
      </c>
      <c r="F1010" s="105" t="s">
        <v>140</v>
      </c>
      <c r="G1010" s="105" t="s">
        <v>61</v>
      </c>
      <c r="H1010" s="105" t="s">
        <v>143</v>
      </c>
      <c r="I1010" s="105" t="s">
        <v>21</v>
      </c>
      <c r="J1010" s="105" t="s">
        <v>21</v>
      </c>
      <c r="K1010" s="105" t="s">
        <v>21</v>
      </c>
    </row>
    <row r="1011" spans="1:11" x14ac:dyDescent="0.2">
      <c r="A1011" s="109" t="s">
        <v>218</v>
      </c>
      <c r="B1011" s="105" t="s">
        <v>178</v>
      </c>
      <c r="C1011" s="105" t="s">
        <v>173</v>
      </c>
      <c r="D1011" s="105" t="s">
        <v>162</v>
      </c>
      <c r="E1011" s="105" t="s">
        <v>173</v>
      </c>
      <c r="F1011" s="105" t="s">
        <v>140</v>
      </c>
      <c r="G1011" s="105" t="s">
        <v>116</v>
      </c>
      <c r="H1011" s="105" t="s">
        <v>143</v>
      </c>
      <c r="I1011" s="105" t="s">
        <v>21</v>
      </c>
      <c r="J1011" s="105" t="s">
        <v>21</v>
      </c>
      <c r="K1011" s="105" t="s">
        <v>21</v>
      </c>
    </row>
    <row r="1012" spans="1:11" x14ac:dyDescent="0.2">
      <c r="A1012" s="109" t="s">
        <v>219</v>
      </c>
      <c r="B1012" s="105" t="s">
        <v>220</v>
      </c>
      <c r="C1012" s="105" t="s">
        <v>173</v>
      </c>
      <c r="D1012" s="105" t="s">
        <v>162</v>
      </c>
      <c r="E1012" s="105" t="s">
        <v>173</v>
      </c>
      <c r="F1012" s="105" t="s">
        <v>140</v>
      </c>
      <c r="G1012" s="105" t="s">
        <v>61</v>
      </c>
      <c r="H1012" s="105" t="s">
        <v>143</v>
      </c>
      <c r="I1012" s="105" t="s">
        <v>21</v>
      </c>
      <c r="J1012" s="105" t="s">
        <v>21</v>
      </c>
      <c r="K1012" s="105" t="s">
        <v>21</v>
      </c>
    </row>
    <row r="1013" spans="1:11" x14ac:dyDescent="0.2">
      <c r="A1013" s="109" t="s">
        <v>221</v>
      </c>
      <c r="B1013" s="105" t="s">
        <v>172</v>
      </c>
      <c r="C1013" s="105" t="s">
        <v>173</v>
      </c>
      <c r="D1013" s="105" t="s">
        <v>162</v>
      </c>
      <c r="E1013" s="105" t="s">
        <v>173</v>
      </c>
      <c r="F1013" s="105" t="s">
        <v>140</v>
      </c>
      <c r="G1013" s="105" t="s">
        <v>61</v>
      </c>
      <c r="H1013" s="105" t="s">
        <v>143</v>
      </c>
      <c r="I1013" s="105" t="s">
        <v>21</v>
      </c>
      <c r="J1013" s="105" t="s">
        <v>21</v>
      </c>
      <c r="K1013" s="105" t="s">
        <v>21</v>
      </c>
    </row>
    <row r="1014" spans="1:11" x14ac:dyDescent="0.2">
      <c r="A1014" s="109" t="s">
        <v>222</v>
      </c>
      <c r="B1014" s="105" t="s">
        <v>223</v>
      </c>
      <c r="C1014" s="105" t="s">
        <v>173</v>
      </c>
      <c r="D1014" s="105" t="s">
        <v>162</v>
      </c>
      <c r="E1014" s="105" t="s">
        <v>173</v>
      </c>
      <c r="F1014" s="105" t="s">
        <v>140</v>
      </c>
      <c r="G1014" s="105" t="s">
        <v>116</v>
      </c>
      <c r="H1014" s="105" t="s">
        <v>143</v>
      </c>
      <c r="I1014" s="105" t="s">
        <v>21</v>
      </c>
      <c r="J1014" s="105" t="s">
        <v>21</v>
      </c>
      <c r="K1014" s="105" t="s">
        <v>21</v>
      </c>
    </row>
    <row r="1015" spans="1:11" ht="12.75" customHeight="1" x14ac:dyDescent="0.2">
      <c r="A1015" s="109" t="s">
        <v>224</v>
      </c>
      <c r="B1015" s="105" t="s">
        <v>183</v>
      </c>
      <c r="C1015" s="105" t="s">
        <v>173</v>
      </c>
      <c r="D1015" s="105" t="s">
        <v>142</v>
      </c>
      <c r="E1015" s="105" t="s">
        <v>173</v>
      </c>
      <c r="F1015" s="105" t="s">
        <v>140</v>
      </c>
      <c r="G1015" s="105" t="s">
        <v>41</v>
      </c>
      <c r="H1015" s="105" t="s">
        <v>143</v>
      </c>
      <c r="I1015" s="105" t="s">
        <v>21</v>
      </c>
      <c r="J1015" s="105" t="s">
        <v>21</v>
      </c>
      <c r="K1015" s="105" t="s">
        <v>21</v>
      </c>
    </row>
    <row r="1016" spans="1:11" ht="12.75" customHeight="1" x14ac:dyDescent="0.2">
      <c r="A1016" s="109" t="s">
        <v>225</v>
      </c>
      <c r="B1016" s="105" t="s">
        <v>172</v>
      </c>
      <c r="C1016" s="105" t="s">
        <v>173</v>
      </c>
      <c r="D1016" s="105" t="s">
        <v>162</v>
      </c>
      <c r="E1016" s="105" t="s">
        <v>173</v>
      </c>
      <c r="F1016" s="105" t="s">
        <v>140</v>
      </c>
      <c r="G1016" s="105" t="s">
        <v>116</v>
      </c>
      <c r="H1016" s="105" t="s">
        <v>143</v>
      </c>
      <c r="I1016" s="105" t="s">
        <v>21</v>
      </c>
      <c r="J1016" s="105" t="s">
        <v>21</v>
      </c>
      <c r="K1016" s="105" t="s">
        <v>21</v>
      </c>
    </row>
    <row r="1017" spans="1:11" ht="12.75" customHeight="1" x14ac:dyDescent="0.2">
      <c r="A1017" s="109" t="s">
        <v>226</v>
      </c>
      <c r="B1017" s="105" t="s">
        <v>223</v>
      </c>
      <c r="C1017" s="105" t="s">
        <v>173</v>
      </c>
      <c r="D1017" s="105" t="s">
        <v>162</v>
      </c>
      <c r="E1017" s="105" t="s">
        <v>173</v>
      </c>
      <c r="F1017" s="105" t="s">
        <v>140</v>
      </c>
      <c r="G1017" s="105" t="s">
        <v>116</v>
      </c>
      <c r="H1017" s="105" t="s">
        <v>143</v>
      </c>
      <c r="I1017" s="105" t="s">
        <v>21</v>
      </c>
      <c r="J1017" s="105" t="s">
        <v>21</v>
      </c>
      <c r="K1017" s="105" t="s">
        <v>21</v>
      </c>
    </row>
    <row r="1018" spans="1:11" ht="12.75" customHeight="1" x14ac:dyDescent="0.2">
      <c r="A1018" s="109" t="s">
        <v>227</v>
      </c>
      <c r="B1018" s="105" t="s">
        <v>183</v>
      </c>
      <c r="C1018" s="105" t="s">
        <v>173</v>
      </c>
      <c r="D1018" s="105" t="s">
        <v>157</v>
      </c>
      <c r="E1018" s="105" t="s">
        <v>173</v>
      </c>
      <c r="F1018" s="105" t="s">
        <v>140</v>
      </c>
      <c r="G1018" s="105" t="s">
        <v>41</v>
      </c>
      <c r="H1018" s="105" t="s">
        <v>143</v>
      </c>
      <c r="I1018" s="105" t="s">
        <v>21</v>
      </c>
      <c r="J1018" s="105" t="s">
        <v>21</v>
      </c>
      <c r="K1018" s="105" t="s">
        <v>21</v>
      </c>
    </row>
    <row r="1019" spans="1:11" ht="12.75" customHeight="1" x14ac:dyDescent="0.2">
      <c r="A1019" s="109" t="s">
        <v>228</v>
      </c>
      <c r="B1019" s="105" t="s">
        <v>176</v>
      </c>
      <c r="C1019" s="105" t="s">
        <v>173</v>
      </c>
      <c r="D1019" s="105" t="s">
        <v>229</v>
      </c>
      <c r="E1019" s="105" t="s">
        <v>173</v>
      </c>
      <c r="F1019" s="105" t="s">
        <v>140</v>
      </c>
      <c r="G1019" s="105" t="s">
        <v>116</v>
      </c>
      <c r="H1019" s="105" t="s">
        <v>143</v>
      </c>
      <c r="I1019" s="105" t="s">
        <v>21</v>
      </c>
      <c r="J1019" s="105" t="s">
        <v>21</v>
      </c>
      <c r="K1019" s="105" t="s">
        <v>21</v>
      </c>
    </row>
    <row r="1020" spans="1:11" ht="12.75" customHeight="1" x14ac:dyDescent="0.2">
      <c r="A1020" s="109" t="s">
        <v>230</v>
      </c>
      <c r="B1020" s="105" t="s">
        <v>110</v>
      </c>
      <c r="C1020" s="105" t="s">
        <v>173</v>
      </c>
      <c r="D1020" s="105" t="s">
        <v>157</v>
      </c>
      <c r="E1020" s="105" t="s">
        <v>173</v>
      </c>
      <c r="F1020" s="105" t="s">
        <v>140</v>
      </c>
      <c r="G1020" s="105" t="s">
        <v>116</v>
      </c>
      <c r="H1020" s="105" t="s">
        <v>143</v>
      </c>
      <c r="I1020" s="105" t="s">
        <v>21</v>
      </c>
      <c r="J1020" s="105" t="s">
        <v>21</v>
      </c>
      <c r="K1020" s="105" t="s">
        <v>21</v>
      </c>
    </row>
    <row r="1021" spans="1:11" ht="12.75" customHeight="1" x14ac:dyDescent="0.2">
      <c r="A1021" s="109" t="s">
        <v>231</v>
      </c>
      <c r="B1021" s="105" t="s">
        <v>103</v>
      </c>
      <c r="C1021" s="105" t="s">
        <v>173</v>
      </c>
      <c r="D1021" s="105" t="s">
        <v>157</v>
      </c>
      <c r="E1021" s="105" t="s">
        <v>173</v>
      </c>
      <c r="F1021" s="105" t="s">
        <v>140</v>
      </c>
      <c r="G1021" s="105" t="s">
        <v>41</v>
      </c>
      <c r="H1021" s="105" t="s">
        <v>143</v>
      </c>
      <c r="I1021" s="105" t="s">
        <v>21</v>
      </c>
      <c r="J1021" s="105" t="s">
        <v>21</v>
      </c>
      <c r="K1021" s="105" t="s">
        <v>21</v>
      </c>
    </row>
    <row r="1022" spans="1:11" ht="12.75" customHeight="1" x14ac:dyDescent="0.2">
      <c r="A1022" s="109" t="s">
        <v>232</v>
      </c>
      <c r="B1022" s="105" t="s">
        <v>176</v>
      </c>
      <c r="C1022" s="105" t="s">
        <v>173</v>
      </c>
      <c r="D1022" s="105" t="s">
        <v>157</v>
      </c>
      <c r="E1022" s="105" t="s">
        <v>173</v>
      </c>
      <c r="F1022" s="105" t="s">
        <v>140</v>
      </c>
      <c r="G1022" s="105" t="s">
        <v>116</v>
      </c>
      <c r="H1022" s="105" t="s">
        <v>143</v>
      </c>
      <c r="I1022" s="105" t="s">
        <v>21</v>
      </c>
      <c r="J1022" s="105" t="s">
        <v>21</v>
      </c>
      <c r="K1022" s="105" t="s">
        <v>21</v>
      </c>
    </row>
    <row r="1023" spans="1:11" x14ac:dyDescent="0.2">
      <c r="A1023" s="109" t="s">
        <v>233</v>
      </c>
      <c r="B1023" s="105" t="s">
        <v>110</v>
      </c>
      <c r="C1023" s="105" t="s">
        <v>173</v>
      </c>
      <c r="D1023" s="105" t="s">
        <v>157</v>
      </c>
      <c r="E1023" s="105" t="s">
        <v>173</v>
      </c>
      <c r="F1023" s="105" t="s">
        <v>140</v>
      </c>
      <c r="G1023" s="105" t="s">
        <v>116</v>
      </c>
      <c r="H1023" s="105" t="s">
        <v>143</v>
      </c>
      <c r="I1023" s="105" t="s">
        <v>21</v>
      </c>
      <c r="J1023" s="105" t="s">
        <v>21</v>
      </c>
      <c r="K1023" s="105" t="s">
        <v>21</v>
      </c>
    </row>
    <row r="1024" spans="1:11" x14ac:dyDescent="0.2">
      <c r="A1024" s="109" t="s">
        <v>234</v>
      </c>
      <c r="B1024" s="105" t="s">
        <v>183</v>
      </c>
      <c r="C1024" s="105" t="s">
        <v>173</v>
      </c>
      <c r="D1024" s="105" t="s">
        <v>157</v>
      </c>
      <c r="E1024" s="105" t="s">
        <v>173</v>
      </c>
      <c r="F1024" s="105" t="s">
        <v>140</v>
      </c>
      <c r="G1024" s="105" t="s">
        <v>116</v>
      </c>
      <c r="H1024" s="105" t="s">
        <v>143</v>
      </c>
      <c r="I1024" s="105" t="s">
        <v>21</v>
      </c>
      <c r="J1024" s="105" t="s">
        <v>21</v>
      </c>
      <c r="K1024" s="105" t="s">
        <v>21</v>
      </c>
    </row>
    <row r="1025" spans="1:11" x14ac:dyDescent="0.2">
      <c r="A1025" s="109" t="s">
        <v>235</v>
      </c>
      <c r="B1025" s="105" t="s">
        <v>105</v>
      </c>
      <c r="C1025" s="105" t="s">
        <v>142</v>
      </c>
      <c r="D1025" s="105" t="s">
        <v>236</v>
      </c>
      <c r="E1025" s="105" t="s">
        <v>142</v>
      </c>
      <c r="F1025" s="105" t="s">
        <v>157</v>
      </c>
      <c r="G1025" s="105" t="s">
        <v>116</v>
      </c>
      <c r="H1025" s="105" t="s">
        <v>143</v>
      </c>
      <c r="I1025" s="105" t="s">
        <v>21</v>
      </c>
      <c r="J1025" s="105" t="s">
        <v>21</v>
      </c>
      <c r="K1025" s="105" t="s">
        <v>21</v>
      </c>
    </row>
    <row r="1026" spans="1:11" x14ac:dyDescent="0.2">
      <c r="A1026" s="109" t="s">
        <v>237</v>
      </c>
      <c r="B1026" s="105" t="s">
        <v>185</v>
      </c>
      <c r="C1026" s="105" t="s">
        <v>173</v>
      </c>
      <c r="D1026" s="105" t="s">
        <v>229</v>
      </c>
      <c r="E1026" s="105" t="s">
        <v>173</v>
      </c>
      <c r="F1026" s="105" t="s">
        <v>140</v>
      </c>
      <c r="G1026" s="105" t="s">
        <v>41</v>
      </c>
      <c r="H1026" s="105" t="s">
        <v>143</v>
      </c>
      <c r="I1026" s="105" t="s">
        <v>21</v>
      </c>
      <c r="J1026" s="105" t="s">
        <v>21</v>
      </c>
      <c r="K1026" s="105" t="s">
        <v>21</v>
      </c>
    </row>
    <row r="1027" spans="1:11" x14ac:dyDescent="0.2">
      <c r="A1027" s="109" t="s">
        <v>238</v>
      </c>
      <c r="B1027" s="105" t="s">
        <v>108</v>
      </c>
      <c r="C1027" s="105" t="s">
        <v>173</v>
      </c>
      <c r="D1027" s="105" t="s">
        <v>229</v>
      </c>
      <c r="E1027" s="105" t="s">
        <v>173</v>
      </c>
      <c r="F1027" s="105" t="s">
        <v>140</v>
      </c>
      <c r="G1027" s="105" t="s">
        <v>61</v>
      </c>
      <c r="H1027" s="105" t="s">
        <v>143</v>
      </c>
      <c r="I1027" s="105" t="s">
        <v>21</v>
      </c>
      <c r="J1027" s="105" t="s">
        <v>21</v>
      </c>
      <c r="K1027" s="105" t="s">
        <v>21</v>
      </c>
    </row>
    <row r="1028" spans="1:11" x14ac:dyDescent="0.2">
      <c r="A1028" s="109" t="s">
        <v>239</v>
      </c>
      <c r="B1028" s="105" t="s">
        <v>72</v>
      </c>
      <c r="C1028" s="105" t="s">
        <v>173</v>
      </c>
      <c r="D1028" s="105" t="s">
        <v>229</v>
      </c>
      <c r="E1028" s="105" t="s">
        <v>173</v>
      </c>
      <c r="F1028" s="105" t="s">
        <v>140</v>
      </c>
      <c r="G1028" s="105" t="s">
        <v>116</v>
      </c>
      <c r="H1028" s="105" t="s">
        <v>143</v>
      </c>
      <c r="I1028" s="105" t="s">
        <v>21</v>
      </c>
      <c r="J1028" s="105" t="s">
        <v>21</v>
      </c>
      <c r="K1028" s="105" t="s">
        <v>21</v>
      </c>
    </row>
    <row r="1029" spans="1:11" x14ac:dyDescent="0.2">
      <c r="A1029" s="109" t="s">
        <v>240</v>
      </c>
      <c r="B1029" s="105" t="s">
        <v>185</v>
      </c>
      <c r="C1029" s="105" t="s">
        <v>173</v>
      </c>
      <c r="D1029" s="105" t="s">
        <v>229</v>
      </c>
      <c r="E1029" s="105" t="s">
        <v>173</v>
      </c>
      <c r="F1029" s="105" t="s">
        <v>140</v>
      </c>
      <c r="G1029" s="105" t="s">
        <v>41</v>
      </c>
      <c r="H1029" s="105" t="s">
        <v>143</v>
      </c>
      <c r="I1029" s="105" t="s">
        <v>21</v>
      </c>
      <c r="J1029" s="105" t="s">
        <v>21</v>
      </c>
      <c r="K1029" s="105" t="s">
        <v>21</v>
      </c>
    </row>
    <row r="1030" spans="1:11" ht="12.75" customHeight="1" x14ac:dyDescent="0.2">
      <c r="A1030" s="109" t="s">
        <v>241</v>
      </c>
      <c r="B1030" s="105" t="s">
        <v>105</v>
      </c>
      <c r="C1030" s="105" t="s">
        <v>173</v>
      </c>
      <c r="D1030" s="105" t="s">
        <v>157</v>
      </c>
      <c r="E1030" s="105" t="s">
        <v>173</v>
      </c>
      <c r="F1030" s="105" t="s">
        <v>140</v>
      </c>
      <c r="G1030" s="105" t="s">
        <v>41</v>
      </c>
      <c r="H1030" s="105" t="s">
        <v>143</v>
      </c>
      <c r="I1030" s="105" t="s">
        <v>21</v>
      </c>
      <c r="J1030" s="105" t="s">
        <v>21</v>
      </c>
      <c r="K1030" s="105" t="s">
        <v>21</v>
      </c>
    </row>
    <row r="1031" spans="1:11" ht="12.75" customHeight="1" x14ac:dyDescent="0.2">
      <c r="A1031" s="109" t="s">
        <v>242</v>
      </c>
      <c r="B1031" s="105" t="s">
        <v>112</v>
      </c>
      <c r="C1031" s="105" t="s">
        <v>173</v>
      </c>
      <c r="D1031" s="105" t="s">
        <v>162</v>
      </c>
      <c r="E1031" s="105" t="s">
        <v>173</v>
      </c>
      <c r="F1031" s="105" t="s">
        <v>140</v>
      </c>
      <c r="G1031" s="105" t="s">
        <v>61</v>
      </c>
      <c r="H1031" s="105" t="s">
        <v>143</v>
      </c>
      <c r="I1031" s="105" t="s">
        <v>21</v>
      </c>
      <c r="J1031" s="105" t="s">
        <v>21</v>
      </c>
      <c r="K1031" s="105" t="s">
        <v>21</v>
      </c>
    </row>
    <row r="1032" spans="1:11" ht="12.75" customHeight="1" x14ac:dyDescent="0.2">
      <c r="A1032" s="109" t="s">
        <v>243</v>
      </c>
      <c r="B1032" s="105" t="s">
        <v>223</v>
      </c>
      <c r="C1032" s="105" t="s">
        <v>173</v>
      </c>
      <c r="D1032" s="105" t="s">
        <v>162</v>
      </c>
      <c r="E1032" s="105" t="s">
        <v>173</v>
      </c>
      <c r="F1032" s="105" t="s">
        <v>140</v>
      </c>
      <c r="G1032" s="105" t="s">
        <v>65</v>
      </c>
      <c r="H1032" s="105" t="s">
        <v>143</v>
      </c>
      <c r="I1032" s="105" t="s">
        <v>21</v>
      </c>
      <c r="J1032" s="105" t="s">
        <v>21</v>
      </c>
      <c r="K1032" s="105" t="s">
        <v>21</v>
      </c>
    </row>
    <row r="1033" spans="1:11" ht="12.75" customHeight="1" x14ac:dyDescent="0.2">
      <c r="A1033" s="109" t="s">
        <v>244</v>
      </c>
      <c r="B1033" s="105" t="s">
        <v>178</v>
      </c>
      <c r="C1033" s="105" t="s">
        <v>173</v>
      </c>
      <c r="D1033" s="105" t="s">
        <v>142</v>
      </c>
      <c r="E1033" s="105" t="s">
        <v>173</v>
      </c>
      <c r="F1033" s="105" t="s">
        <v>140</v>
      </c>
      <c r="G1033" s="105" t="s">
        <v>61</v>
      </c>
      <c r="H1033" s="105" t="s">
        <v>143</v>
      </c>
      <c r="I1033" s="105" t="s">
        <v>21</v>
      </c>
      <c r="J1033" s="105" t="s">
        <v>21</v>
      </c>
      <c r="K1033" s="105" t="s">
        <v>21</v>
      </c>
    </row>
    <row r="1034" spans="1:11" ht="12.75" customHeight="1" x14ac:dyDescent="0.2">
      <c r="A1034" s="109" t="s">
        <v>245</v>
      </c>
      <c r="B1034" s="105" t="s">
        <v>105</v>
      </c>
      <c r="C1034" s="105" t="s">
        <v>173</v>
      </c>
      <c r="D1034" s="105" t="s">
        <v>142</v>
      </c>
      <c r="E1034" s="105" t="s">
        <v>173</v>
      </c>
      <c r="F1034" s="105" t="s">
        <v>140</v>
      </c>
      <c r="G1034" s="105" t="s">
        <v>116</v>
      </c>
      <c r="H1034" s="105" t="s">
        <v>143</v>
      </c>
      <c r="I1034" s="105" t="s">
        <v>21</v>
      </c>
      <c r="J1034" s="105" t="s">
        <v>21</v>
      </c>
      <c r="K1034" s="105" t="s">
        <v>21</v>
      </c>
    </row>
    <row r="1035" spans="1:11" ht="12.75" customHeight="1" x14ac:dyDescent="0.2">
      <c r="A1035" s="109" t="s">
        <v>246</v>
      </c>
      <c r="B1035" s="105" t="s">
        <v>105</v>
      </c>
      <c r="C1035" s="105" t="s">
        <v>173</v>
      </c>
      <c r="D1035" s="105" t="s">
        <v>142</v>
      </c>
      <c r="E1035" s="105" t="s">
        <v>173</v>
      </c>
      <c r="F1035" s="105" t="s">
        <v>140</v>
      </c>
      <c r="G1035" s="105" t="s">
        <v>116</v>
      </c>
      <c r="H1035" s="105" t="s">
        <v>143</v>
      </c>
      <c r="I1035" s="105" t="s">
        <v>21</v>
      </c>
      <c r="J1035" s="105" t="s">
        <v>21</v>
      </c>
      <c r="K1035" s="105" t="s">
        <v>21</v>
      </c>
    </row>
    <row r="1036" spans="1:11" ht="12.75" customHeight="1" x14ac:dyDescent="0.2">
      <c r="A1036" s="109" t="s">
        <v>247</v>
      </c>
      <c r="B1036" s="105" t="s">
        <v>105</v>
      </c>
      <c r="C1036" s="105" t="s">
        <v>173</v>
      </c>
      <c r="D1036" s="105" t="s">
        <v>229</v>
      </c>
      <c r="E1036" s="105" t="s">
        <v>173</v>
      </c>
      <c r="F1036" s="105" t="s">
        <v>140</v>
      </c>
      <c r="G1036" s="105" t="s">
        <v>116</v>
      </c>
      <c r="H1036" s="105" t="s">
        <v>143</v>
      </c>
      <c r="I1036" s="105" t="s">
        <v>21</v>
      </c>
      <c r="J1036" s="105" t="s">
        <v>21</v>
      </c>
      <c r="K1036" s="105" t="s">
        <v>21</v>
      </c>
    </row>
    <row r="1037" spans="1:11" ht="12.75" customHeight="1" x14ac:dyDescent="0.2">
      <c r="A1037" s="109" t="s">
        <v>248</v>
      </c>
      <c r="B1037" s="105" t="s">
        <v>185</v>
      </c>
      <c r="C1037" s="105" t="s">
        <v>173</v>
      </c>
      <c r="D1037" s="105" t="s">
        <v>142</v>
      </c>
      <c r="E1037" s="105" t="s">
        <v>173</v>
      </c>
      <c r="F1037" s="105" t="s">
        <v>140</v>
      </c>
      <c r="G1037" s="105" t="s">
        <v>116</v>
      </c>
      <c r="H1037" s="105" t="s">
        <v>143</v>
      </c>
      <c r="I1037" s="105" t="s">
        <v>21</v>
      </c>
      <c r="J1037" s="105" t="s">
        <v>21</v>
      </c>
      <c r="K1037" s="105" t="s">
        <v>21</v>
      </c>
    </row>
    <row r="1038" spans="1:11" x14ac:dyDescent="0.2">
      <c r="A1038" s="109" t="s">
        <v>249</v>
      </c>
      <c r="B1038" s="105" t="s">
        <v>183</v>
      </c>
      <c r="C1038" s="105" t="s">
        <v>173</v>
      </c>
      <c r="D1038" s="105" t="s">
        <v>142</v>
      </c>
      <c r="E1038" s="105" t="s">
        <v>173</v>
      </c>
      <c r="F1038" s="105" t="s">
        <v>140</v>
      </c>
      <c r="G1038" s="105" t="s">
        <v>116</v>
      </c>
      <c r="H1038" s="105" t="s">
        <v>143</v>
      </c>
      <c r="I1038" s="105" t="s">
        <v>21</v>
      </c>
      <c r="J1038" s="105" t="s">
        <v>21</v>
      </c>
      <c r="K1038" s="105" t="s">
        <v>21</v>
      </c>
    </row>
    <row r="1039" spans="1:11" x14ac:dyDescent="0.2">
      <c r="A1039" s="109" t="s">
        <v>250</v>
      </c>
      <c r="B1039" s="105" t="s">
        <v>105</v>
      </c>
      <c r="C1039" s="105" t="s">
        <v>173</v>
      </c>
      <c r="D1039" s="105" t="s">
        <v>157</v>
      </c>
      <c r="E1039" s="105" t="s">
        <v>173</v>
      </c>
      <c r="F1039" s="105" t="s">
        <v>140</v>
      </c>
      <c r="G1039" s="105" t="s">
        <v>116</v>
      </c>
      <c r="H1039" s="105" t="s">
        <v>143</v>
      </c>
      <c r="I1039" s="105" t="s">
        <v>21</v>
      </c>
      <c r="J1039" s="105" t="s">
        <v>21</v>
      </c>
      <c r="K1039" s="105" t="s">
        <v>21</v>
      </c>
    </row>
    <row r="1040" spans="1:11" x14ac:dyDescent="0.2">
      <c r="A1040" s="109" t="s">
        <v>251</v>
      </c>
      <c r="B1040" s="105" t="s">
        <v>178</v>
      </c>
      <c r="C1040" s="105" t="s">
        <v>173</v>
      </c>
      <c r="D1040" s="105" t="s">
        <v>142</v>
      </c>
      <c r="E1040" s="105" t="s">
        <v>173</v>
      </c>
      <c r="F1040" s="105" t="s">
        <v>140</v>
      </c>
      <c r="G1040" s="105" t="s">
        <v>116</v>
      </c>
      <c r="H1040" s="105" t="s">
        <v>143</v>
      </c>
      <c r="I1040" s="105" t="s">
        <v>21</v>
      </c>
      <c r="J1040" s="105" t="s">
        <v>21</v>
      </c>
      <c r="K1040" s="105" t="s">
        <v>21</v>
      </c>
    </row>
    <row r="1041" spans="1:11" x14ac:dyDescent="0.2">
      <c r="A1041" s="109" t="s">
        <v>252</v>
      </c>
      <c r="B1041" s="105" t="s">
        <v>185</v>
      </c>
      <c r="C1041" s="105" t="s">
        <v>173</v>
      </c>
      <c r="D1041" s="105" t="s">
        <v>229</v>
      </c>
      <c r="E1041" s="105" t="s">
        <v>173</v>
      </c>
      <c r="F1041" s="105" t="s">
        <v>140</v>
      </c>
      <c r="G1041" s="105" t="s">
        <v>116</v>
      </c>
      <c r="H1041" s="105" t="s">
        <v>143</v>
      </c>
      <c r="I1041" s="105" t="s">
        <v>21</v>
      </c>
      <c r="J1041" s="105" t="s">
        <v>21</v>
      </c>
      <c r="K1041" s="105" t="s">
        <v>21</v>
      </c>
    </row>
    <row r="1042" spans="1:11" x14ac:dyDescent="0.2">
      <c r="A1042" s="109" t="s">
        <v>253</v>
      </c>
      <c r="B1042" s="105" t="s">
        <v>185</v>
      </c>
      <c r="C1042" s="105" t="s">
        <v>173</v>
      </c>
      <c r="D1042" s="105" t="s">
        <v>162</v>
      </c>
      <c r="E1042" s="105" t="s">
        <v>173</v>
      </c>
      <c r="F1042" s="105" t="s">
        <v>140</v>
      </c>
      <c r="G1042" s="105" t="s">
        <v>61</v>
      </c>
      <c r="H1042" s="105" t="s">
        <v>143</v>
      </c>
      <c r="I1042" s="105" t="s">
        <v>21</v>
      </c>
      <c r="J1042" s="105" t="s">
        <v>21</v>
      </c>
      <c r="K1042" s="105" t="s">
        <v>21</v>
      </c>
    </row>
    <row r="1043" spans="1:11" x14ac:dyDescent="0.2">
      <c r="A1043" s="109" t="s">
        <v>254</v>
      </c>
      <c r="B1043" s="105" t="s">
        <v>103</v>
      </c>
      <c r="C1043" s="105" t="s">
        <v>173</v>
      </c>
      <c r="D1043" s="105" t="s">
        <v>255</v>
      </c>
      <c r="E1043" s="105" t="s">
        <v>173</v>
      </c>
      <c r="F1043" s="105" t="s">
        <v>140</v>
      </c>
      <c r="G1043" s="105" t="s">
        <v>256</v>
      </c>
      <c r="H1043" s="105" t="s">
        <v>143</v>
      </c>
      <c r="I1043" s="105" t="s">
        <v>21</v>
      </c>
      <c r="J1043" s="105" t="s">
        <v>21</v>
      </c>
      <c r="K1043" s="105" t="s">
        <v>21</v>
      </c>
    </row>
    <row r="1044" spans="1:11" x14ac:dyDescent="0.2">
      <c r="A1044" s="109" t="s">
        <v>257</v>
      </c>
      <c r="B1044" s="105" t="s">
        <v>108</v>
      </c>
      <c r="C1044" s="105" t="s">
        <v>173</v>
      </c>
      <c r="D1044" s="105" t="s">
        <v>229</v>
      </c>
      <c r="E1044" s="105" t="s">
        <v>173</v>
      </c>
      <c r="F1044" s="105" t="s">
        <v>140</v>
      </c>
      <c r="G1044" s="105" t="s">
        <v>116</v>
      </c>
      <c r="H1044" s="105" t="s">
        <v>143</v>
      </c>
      <c r="I1044" s="105" t="s">
        <v>21</v>
      </c>
      <c r="J1044" s="105" t="s">
        <v>21</v>
      </c>
      <c r="K1044" s="105" t="s">
        <v>21</v>
      </c>
    </row>
    <row r="1045" spans="1:11" x14ac:dyDescent="0.2">
      <c r="A1045" s="109" t="s">
        <v>258</v>
      </c>
      <c r="B1045" s="105" t="s">
        <v>112</v>
      </c>
      <c r="C1045" s="105" t="s">
        <v>173</v>
      </c>
      <c r="D1045" s="105" t="s">
        <v>157</v>
      </c>
      <c r="E1045" s="105" t="s">
        <v>173</v>
      </c>
      <c r="F1045" s="105" t="s">
        <v>140</v>
      </c>
      <c r="G1045" s="105" t="s">
        <v>116</v>
      </c>
      <c r="H1045" s="105" t="s">
        <v>143</v>
      </c>
      <c r="I1045" s="105" t="s">
        <v>21</v>
      </c>
      <c r="J1045" s="105" t="s">
        <v>21</v>
      </c>
      <c r="K1045" s="105" t="s">
        <v>21</v>
      </c>
    </row>
    <row r="1046" spans="1:11" x14ac:dyDescent="0.2">
      <c r="A1046" s="109" t="s">
        <v>259</v>
      </c>
      <c r="B1046" s="105" t="s">
        <v>183</v>
      </c>
      <c r="C1046" s="105" t="s">
        <v>173</v>
      </c>
      <c r="D1046" s="105" t="s">
        <v>159</v>
      </c>
      <c r="E1046" s="105" t="s">
        <v>173</v>
      </c>
      <c r="F1046" s="105" t="s">
        <v>140</v>
      </c>
      <c r="G1046" s="105" t="s">
        <v>116</v>
      </c>
      <c r="H1046" s="105" t="s">
        <v>143</v>
      </c>
      <c r="I1046" s="105" t="s">
        <v>21</v>
      </c>
      <c r="J1046" s="105" t="s">
        <v>21</v>
      </c>
      <c r="K1046" s="105" t="s">
        <v>21</v>
      </c>
    </row>
    <row r="1047" spans="1:11" x14ac:dyDescent="0.2">
      <c r="A1047" s="109" t="s">
        <v>260</v>
      </c>
      <c r="B1047" s="105" t="s">
        <v>112</v>
      </c>
      <c r="C1047" s="105" t="s">
        <v>173</v>
      </c>
      <c r="D1047" s="105" t="s">
        <v>157</v>
      </c>
      <c r="E1047" s="105" t="s">
        <v>173</v>
      </c>
      <c r="F1047" s="105" t="s">
        <v>140</v>
      </c>
      <c r="G1047" s="105" t="s">
        <v>61</v>
      </c>
      <c r="H1047" s="105" t="s">
        <v>143</v>
      </c>
      <c r="I1047" s="105" t="s">
        <v>21</v>
      </c>
      <c r="J1047" s="105" t="s">
        <v>21</v>
      </c>
      <c r="K1047" s="105" t="s">
        <v>21</v>
      </c>
    </row>
    <row r="1048" spans="1:11" x14ac:dyDescent="0.2">
      <c r="A1048" s="109" t="s">
        <v>261</v>
      </c>
      <c r="B1048" s="105" t="s">
        <v>180</v>
      </c>
      <c r="C1048" s="105" t="s">
        <v>142</v>
      </c>
      <c r="D1048" s="105" t="s">
        <v>262</v>
      </c>
      <c r="E1048" s="105" t="s">
        <v>142</v>
      </c>
      <c r="F1048" s="105" t="s">
        <v>157</v>
      </c>
      <c r="G1048" s="105" t="s">
        <v>65</v>
      </c>
      <c r="H1048" s="105" t="s">
        <v>143</v>
      </c>
      <c r="I1048" s="105" t="s">
        <v>21</v>
      </c>
      <c r="J1048" s="105" t="s">
        <v>21</v>
      </c>
      <c r="K1048" s="105" t="s">
        <v>21</v>
      </c>
    </row>
    <row r="1049" spans="1:11" x14ac:dyDescent="0.2">
      <c r="A1049" s="109" t="s">
        <v>263</v>
      </c>
      <c r="B1049" s="105" t="s">
        <v>183</v>
      </c>
      <c r="C1049" s="105" t="s">
        <v>173</v>
      </c>
      <c r="D1049" s="105" t="s">
        <v>229</v>
      </c>
      <c r="E1049" s="105" t="s">
        <v>173</v>
      </c>
      <c r="F1049" s="105" t="s">
        <v>140</v>
      </c>
      <c r="G1049" s="105" t="s">
        <v>65</v>
      </c>
      <c r="H1049" s="105" t="s">
        <v>143</v>
      </c>
      <c r="I1049" s="105" t="s">
        <v>21</v>
      </c>
      <c r="J1049" s="105" t="s">
        <v>21</v>
      </c>
      <c r="K1049" s="105" t="s">
        <v>21</v>
      </c>
    </row>
    <row r="1050" spans="1:11" x14ac:dyDescent="0.2">
      <c r="A1050" s="109" t="s">
        <v>264</v>
      </c>
      <c r="B1050" s="105" t="s">
        <v>105</v>
      </c>
      <c r="C1050" s="105" t="s">
        <v>173</v>
      </c>
      <c r="D1050" s="105" t="s">
        <v>265</v>
      </c>
      <c r="E1050" s="105" t="s">
        <v>173</v>
      </c>
      <c r="F1050" s="105" t="s">
        <v>140</v>
      </c>
      <c r="G1050" s="105" t="s">
        <v>65</v>
      </c>
      <c r="H1050" s="105" t="s">
        <v>143</v>
      </c>
      <c r="I1050" s="105" t="s">
        <v>21</v>
      </c>
      <c r="J1050" s="105" t="s">
        <v>21</v>
      </c>
      <c r="K1050" s="105" t="s">
        <v>21</v>
      </c>
    </row>
    <row r="1051" spans="1:11" x14ac:dyDescent="0.2">
      <c r="A1051" s="109" t="s">
        <v>266</v>
      </c>
      <c r="B1051" s="105" t="s">
        <v>112</v>
      </c>
      <c r="C1051" s="105" t="s">
        <v>173</v>
      </c>
      <c r="D1051" s="105" t="s">
        <v>214</v>
      </c>
      <c r="E1051" s="105" t="s">
        <v>173</v>
      </c>
      <c r="F1051" s="105" t="s">
        <v>140</v>
      </c>
      <c r="G1051" s="105" t="s">
        <v>65</v>
      </c>
      <c r="H1051" s="105" t="s">
        <v>143</v>
      </c>
      <c r="I1051" s="105" t="s">
        <v>21</v>
      </c>
      <c r="J1051" s="105" t="s">
        <v>21</v>
      </c>
      <c r="K1051" s="105" t="s">
        <v>21</v>
      </c>
    </row>
    <row r="1052" spans="1:11" x14ac:dyDescent="0.2">
      <c r="A1052" s="109" t="s">
        <v>267</v>
      </c>
      <c r="B1052" s="105" t="s">
        <v>108</v>
      </c>
      <c r="C1052" s="105" t="s">
        <v>173</v>
      </c>
      <c r="D1052" s="105" t="s">
        <v>214</v>
      </c>
      <c r="E1052" s="105" t="s">
        <v>173</v>
      </c>
      <c r="F1052" s="105" t="s">
        <v>140</v>
      </c>
      <c r="G1052" s="105" t="s">
        <v>65</v>
      </c>
      <c r="H1052" s="105" t="s">
        <v>143</v>
      </c>
      <c r="I1052" s="105" t="s">
        <v>21</v>
      </c>
      <c r="J1052" s="105" t="s">
        <v>21</v>
      </c>
      <c r="K1052" s="105" t="s">
        <v>21</v>
      </c>
    </row>
    <row r="1053" spans="1:11" x14ac:dyDescent="0.2">
      <c r="A1053" s="109" t="s">
        <v>268</v>
      </c>
      <c r="B1053" s="105" t="s">
        <v>100</v>
      </c>
      <c r="C1053" s="105" t="s">
        <v>173</v>
      </c>
      <c r="D1053" s="105" t="s">
        <v>214</v>
      </c>
      <c r="E1053" s="105" t="s">
        <v>173</v>
      </c>
      <c r="F1053" s="105" t="s">
        <v>140</v>
      </c>
      <c r="G1053" s="105" t="s">
        <v>41</v>
      </c>
      <c r="H1053" s="105" t="s">
        <v>143</v>
      </c>
      <c r="I1053" s="105" t="s">
        <v>21</v>
      </c>
      <c r="J1053" s="105" t="s">
        <v>21</v>
      </c>
      <c r="K1053" s="105" t="s">
        <v>21</v>
      </c>
    </row>
    <row r="1054" spans="1:11" x14ac:dyDescent="0.2">
      <c r="A1054" s="109" t="s">
        <v>269</v>
      </c>
      <c r="B1054" s="105" t="s">
        <v>100</v>
      </c>
      <c r="C1054" s="105" t="s">
        <v>173</v>
      </c>
      <c r="D1054" s="105" t="s">
        <v>214</v>
      </c>
      <c r="E1054" s="105" t="s">
        <v>173</v>
      </c>
      <c r="F1054" s="105" t="s">
        <v>140</v>
      </c>
      <c r="G1054" s="105" t="s">
        <v>65</v>
      </c>
      <c r="H1054" s="105" t="s">
        <v>143</v>
      </c>
      <c r="I1054" s="105" t="s">
        <v>21</v>
      </c>
      <c r="J1054" s="105" t="s">
        <v>21</v>
      </c>
      <c r="K1054" s="105" t="s">
        <v>21</v>
      </c>
    </row>
    <row r="1055" spans="1:11" x14ac:dyDescent="0.2">
      <c r="A1055" s="109" t="s">
        <v>270</v>
      </c>
      <c r="B1055" s="105" t="s">
        <v>108</v>
      </c>
      <c r="C1055" s="105" t="s">
        <v>173</v>
      </c>
      <c r="D1055" s="105" t="s">
        <v>255</v>
      </c>
      <c r="E1055" s="105" t="s">
        <v>173</v>
      </c>
      <c r="F1055" s="105" t="s">
        <v>140</v>
      </c>
      <c r="G1055" s="105" t="s">
        <v>116</v>
      </c>
      <c r="H1055" s="105" t="s">
        <v>143</v>
      </c>
      <c r="I1055" s="105" t="s">
        <v>21</v>
      </c>
      <c r="J1055" s="105" t="s">
        <v>21</v>
      </c>
      <c r="K1055" s="105" t="s">
        <v>21</v>
      </c>
    </row>
    <row r="1056" spans="1:11" x14ac:dyDescent="0.2">
      <c r="A1056" s="109" t="s">
        <v>271</v>
      </c>
      <c r="B1056" s="105" t="s">
        <v>72</v>
      </c>
      <c r="C1056" s="105" t="s">
        <v>173</v>
      </c>
      <c r="D1056" s="105" t="s">
        <v>145</v>
      </c>
      <c r="E1056" s="105" t="s">
        <v>173</v>
      </c>
      <c r="F1056" s="105" t="s">
        <v>140</v>
      </c>
      <c r="G1056" s="105" t="s">
        <v>116</v>
      </c>
      <c r="H1056" s="105" t="s">
        <v>143</v>
      </c>
      <c r="I1056" s="105" t="s">
        <v>21</v>
      </c>
      <c r="J1056" s="105" t="s">
        <v>21</v>
      </c>
      <c r="K1056" s="105" t="s">
        <v>21</v>
      </c>
    </row>
    <row r="1057" spans="1:11" x14ac:dyDescent="0.2">
      <c r="A1057" s="109" t="s">
        <v>272</v>
      </c>
      <c r="B1057" s="105" t="s">
        <v>176</v>
      </c>
      <c r="C1057" s="105" t="s">
        <v>173</v>
      </c>
      <c r="D1057" s="105" t="s">
        <v>214</v>
      </c>
      <c r="E1057" s="105" t="s">
        <v>173</v>
      </c>
      <c r="F1057" s="105" t="s">
        <v>140</v>
      </c>
      <c r="G1057" s="105" t="s">
        <v>41</v>
      </c>
      <c r="H1057" s="105" t="s">
        <v>143</v>
      </c>
      <c r="I1057" s="105" t="s">
        <v>21</v>
      </c>
      <c r="J1057" s="105" t="s">
        <v>21</v>
      </c>
      <c r="K1057" s="105" t="s">
        <v>21</v>
      </c>
    </row>
    <row r="1058" spans="1:11" x14ac:dyDescent="0.2">
      <c r="A1058" s="109" t="s">
        <v>273</v>
      </c>
      <c r="B1058" s="105" t="s">
        <v>94</v>
      </c>
      <c r="C1058" s="105" t="s">
        <v>173</v>
      </c>
      <c r="D1058" s="105" t="s">
        <v>265</v>
      </c>
      <c r="E1058" s="105" t="s">
        <v>173</v>
      </c>
      <c r="F1058" s="105" t="s">
        <v>140</v>
      </c>
      <c r="G1058" s="105" t="s">
        <v>116</v>
      </c>
      <c r="H1058" s="105" t="s">
        <v>143</v>
      </c>
      <c r="I1058" s="105" t="s">
        <v>21</v>
      </c>
      <c r="J1058" s="105" t="s">
        <v>21</v>
      </c>
      <c r="K1058" s="105" t="s">
        <v>21</v>
      </c>
    </row>
    <row r="1059" spans="1:11" x14ac:dyDescent="0.2">
      <c r="A1059" s="109" t="s">
        <v>274</v>
      </c>
      <c r="B1059" s="105" t="s">
        <v>180</v>
      </c>
      <c r="C1059" s="105" t="s">
        <v>173</v>
      </c>
      <c r="D1059" s="105" t="s">
        <v>145</v>
      </c>
      <c r="E1059" s="105" t="s">
        <v>173</v>
      </c>
      <c r="F1059" s="105" t="s">
        <v>140</v>
      </c>
      <c r="G1059" s="105" t="s">
        <v>65</v>
      </c>
      <c r="H1059" s="105" t="s">
        <v>143</v>
      </c>
      <c r="I1059" s="105" t="s">
        <v>21</v>
      </c>
      <c r="J1059" s="105" t="s">
        <v>21</v>
      </c>
      <c r="K1059" s="105" t="s">
        <v>21</v>
      </c>
    </row>
    <row r="1060" spans="1:11" x14ac:dyDescent="0.2">
      <c r="A1060" s="109" t="s">
        <v>275</v>
      </c>
      <c r="B1060" s="105" t="s">
        <v>105</v>
      </c>
      <c r="C1060" s="105" t="s">
        <v>173</v>
      </c>
      <c r="D1060" s="105" t="s">
        <v>255</v>
      </c>
      <c r="E1060" s="105" t="s">
        <v>173</v>
      </c>
      <c r="F1060" s="105" t="s">
        <v>140</v>
      </c>
      <c r="G1060" s="105" t="s">
        <v>256</v>
      </c>
      <c r="H1060" s="105" t="s">
        <v>143</v>
      </c>
      <c r="I1060" s="105" t="s">
        <v>21</v>
      </c>
      <c r="J1060" s="105" t="s">
        <v>21</v>
      </c>
      <c r="K1060" s="105" t="s">
        <v>21</v>
      </c>
    </row>
    <row r="1061" spans="1:11" x14ac:dyDescent="0.2">
      <c r="A1061" s="109" t="s">
        <v>276</v>
      </c>
      <c r="B1061" s="105" t="s">
        <v>183</v>
      </c>
      <c r="C1061" s="105" t="s">
        <v>173</v>
      </c>
      <c r="D1061" s="105" t="s">
        <v>162</v>
      </c>
      <c r="E1061" s="105" t="s">
        <v>173</v>
      </c>
      <c r="F1061" s="105" t="s">
        <v>140</v>
      </c>
      <c r="G1061" s="105" t="s">
        <v>65</v>
      </c>
      <c r="H1061" s="105" t="s">
        <v>143</v>
      </c>
      <c r="I1061" s="105" t="s">
        <v>21</v>
      </c>
      <c r="J1061" s="105" t="s">
        <v>21</v>
      </c>
      <c r="K1061" s="105" t="s">
        <v>21</v>
      </c>
    </row>
    <row r="1062" spans="1:11" x14ac:dyDescent="0.2">
      <c r="A1062" s="109" t="s">
        <v>277</v>
      </c>
      <c r="B1062" s="105" t="s">
        <v>176</v>
      </c>
      <c r="C1062" s="105" t="s">
        <v>173</v>
      </c>
      <c r="D1062" s="105" t="s">
        <v>255</v>
      </c>
      <c r="E1062" s="105" t="s">
        <v>173</v>
      </c>
      <c r="F1062" s="105" t="s">
        <v>140</v>
      </c>
      <c r="G1062" s="105" t="s">
        <v>65</v>
      </c>
      <c r="H1062" s="105" t="s">
        <v>143</v>
      </c>
      <c r="I1062" s="105" t="s">
        <v>21</v>
      </c>
      <c r="J1062" s="105" t="s">
        <v>21</v>
      </c>
      <c r="K1062" s="105" t="s">
        <v>21</v>
      </c>
    </row>
    <row r="1063" spans="1:11" x14ac:dyDescent="0.2">
      <c r="A1063" s="109" t="s">
        <v>278</v>
      </c>
      <c r="B1063" s="105" t="s">
        <v>185</v>
      </c>
      <c r="C1063" s="105" t="s">
        <v>173</v>
      </c>
      <c r="D1063" s="105" t="s">
        <v>279</v>
      </c>
      <c r="E1063" s="105" t="s">
        <v>173</v>
      </c>
      <c r="F1063" s="105" t="s">
        <v>140</v>
      </c>
      <c r="G1063" s="105" t="s">
        <v>41</v>
      </c>
      <c r="H1063" s="105" t="s">
        <v>143</v>
      </c>
      <c r="I1063" s="105" t="s">
        <v>21</v>
      </c>
      <c r="J1063" s="105" t="s">
        <v>21</v>
      </c>
      <c r="K1063" s="105" t="s">
        <v>21</v>
      </c>
    </row>
    <row r="1064" spans="1:11" x14ac:dyDescent="0.2">
      <c r="A1064" s="109" t="s">
        <v>280</v>
      </c>
      <c r="B1064" s="105" t="s">
        <v>110</v>
      </c>
      <c r="C1064" s="105" t="s">
        <v>173</v>
      </c>
      <c r="D1064" s="105" t="s">
        <v>279</v>
      </c>
      <c r="E1064" s="105" t="s">
        <v>173</v>
      </c>
      <c r="F1064" s="105" t="s">
        <v>140</v>
      </c>
      <c r="G1064" s="105" t="s">
        <v>65</v>
      </c>
      <c r="H1064" s="105" t="s">
        <v>143</v>
      </c>
      <c r="I1064" s="105" t="s">
        <v>21</v>
      </c>
      <c r="J1064" s="105" t="s">
        <v>21</v>
      </c>
      <c r="K1064" s="105" t="s">
        <v>21</v>
      </c>
    </row>
    <row r="1065" spans="1:11" x14ac:dyDescent="0.2">
      <c r="A1065" s="109" t="s">
        <v>281</v>
      </c>
      <c r="B1065" s="105" t="s">
        <v>110</v>
      </c>
      <c r="C1065" s="105" t="s">
        <v>173</v>
      </c>
      <c r="D1065" s="105" t="s">
        <v>279</v>
      </c>
      <c r="E1065" s="105" t="s">
        <v>173</v>
      </c>
      <c r="F1065" s="105" t="s">
        <v>140</v>
      </c>
      <c r="G1065" s="105" t="s">
        <v>41</v>
      </c>
      <c r="H1065" s="105" t="s">
        <v>143</v>
      </c>
      <c r="I1065" s="105" t="s">
        <v>21</v>
      </c>
      <c r="J1065" s="105" t="s">
        <v>21</v>
      </c>
      <c r="K1065" s="105" t="s">
        <v>21</v>
      </c>
    </row>
    <row r="1066" spans="1:11" x14ac:dyDescent="0.2">
      <c r="A1066" s="109" t="s">
        <v>282</v>
      </c>
      <c r="B1066" s="105" t="s">
        <v>100</v>
      </c>
      <c r="C1066" s="105" t="s">
        <v>173</v>
      </c>
      <c r="D1066" s="105" t="s">
        <v>255</v>
      </c>
      <c r="E1066" s="105" t="s">
        <v>173</v>
      </c>
      <c r="F1066" s="105" t="s">
        <v>140</v>
      </c>
      <c r="G1066" s="105" t="s">
        <v>47</v>
      </c>
      <c r="H1066" s="105" t="s">
        <v>143</v>
      </c>
      <c r="I1066" s="105" t="s">
        <v>21</v>
      </c>
      <c r="J1066" s="105" t="s">
        <v>21</v>
      </c>
      <c r="K1066" s="105" t="s">
        <v>21</v>
      </c>
    </row>
    <row r="1067" spans="1:11" x14ac:dyDescent="0.2">
      <c r="A1067" s="109" t="s">
        <v>283</v>
      </c>
      <c r="B1067" s="105" t="s">
        <v>110</v>
      </c>
      <c r="C1067" s="105" t="s">
        <v>140</v>
      </c>
      <c r="D1067" s="105" t="s">
        <v>142</v>
      </c>
      <c r="E1067" s="105" t="s">
        <v>173</v>
      </c>
      <c r="F1067" s="105" t="s">
        <v>140</v>
      </c>
      <c r="G1067" s="105" t="s">
        <v>65</v>
      </c>
      <c r="H1067" s="105" t="s">
        <v>143</v>
      </c>
      <c r="I1067" s="105" t="s">
        <v>21</v>
      </c>
      <c r="J1067" s="105" t="s">
        <v>21</v>
      </c>
      <c r="K1067" s="105" t="s">
        <v>21</v>
      </c>
    </row>
    <row r="1068" spans="1:11" x14ac:dyDescent="0.2">
      <c r="A1068" s="109" t="s">
        <v>284</v>
      </c>
      <c r="B1068" s="105" t="s">
        <v>285</v>
      </c>
      <c r="C1068" s="105" t="s">
        <v>142</v>
      </c>
      <c r="D1068" s="105" t="s">
        <v>153</v>
      </c>
      <c r="E1068" s="105" t="s">
        <v>210</v>
      </c>
      <c r="F1068" s="105" t="s">
        <v>159</v>
      </c>
      <c r="G1068" s="105" t="s">
        <v>65</v>
      </c>
      <c r="H1068" s="105" t="s">
        <v>143</v>
      </c>
      <c r="I1068" s="105" t="s">
        <v>21</v>
      </c>
      <c r="J1068" s="105" t="s">
        <v>21</v>
      </c>
      <c r="K1068" s="105" t="s">
        <v>21</v>
      </c>
    </row>
    <row r="1069" spans="1:11" x14ac:dyDescent="0.2">
      <c r="A1069" s="109" t="s">
        <v>286</v>
      </c>
      <c r="B1069" s="105" t="s">
        <v>183</v>
      </c>
      <c r="C1069" s="105" t="s">
        <v>140</v>
      </c>
      <c r="D1069" s="105" t="s">
        <v>287</v>
      </c>
      <c r="E1069" s="105" t="s">
        <v>173</v>
      </c>
      <c r="F1069" s="105" t="s">
        <v>288</v>
      </c>
      <c r="G1069" s="105" t="s">
        <v>65</v>
      </c>
      <c r="H1069" s="105" t="s">
        <v>143</v>
      </c>
      <c r="I1069" s="105" t="s">
        <v>21</v>
      </c>
      <c r="J1069" s="105" t="s">
        <v>21</v>
      </c>
      <c r="K1069" s="105" t="s">
        <v>21</v>
      </c>
    </row>
    <row r="1070" spans="1:11" ht="12.75" customHeight="1" x14ac:dyDescent="0.2">
      <c r="A1070" s="109" t="s">
        <v>289</v>
      </c>
      <c r="B1070" s="105" t="s">
        <v>103</v>
      </c>
      <c r="C1070" s="105" t="s">
        <v>140</v>
      </c>
      <c r="D1070" s="105" t="s">
        <v>287</v>
      </c>
      <c r="E1070" s="105" t="s">
        <v>173</v>
      </c>
      <c r="F1070" s="105" t="s">
        <v>288</v>
      </c>
      <c r="G1070" s="105" t="s">
        <v>65</v>
      </c>
      <c r="H1070" s="105" t="s">
        <v>143</v>
      </c>
      <c r="I1070" s="105" t="s">
        <v>21</v>
      </c>
      <c r="J1070" s="105" t="s">
        <v>21</v>
      </c>
      <c r="K1070" s="105" t="s">
        <v>21</v>
      </c>
    </row>
    <row r="1071" spans="1:11" ht="12.75" customHeight="1" x14ac:dyDescent="0.2">
      <c r="A1071" s="109" t="s">
        <v>290</v>
      </c>
      <c r="B1071" s="105" t="s">
        <v>103</v>
      </c>
      <c r="C1071" s="105" t="s">
        <v>140</v>
      </c>
      <c r="D1071" s="105" t="s">
        <v>255</v>
      </c>
      <c r="E1071" s="105" t="s">
        <v>173</v>
      </c>
      <c r="F1071" s="105" t="s">
        <v>288</v>
      </c>
      <c r="G1071" s="105" t="s">
        <v>65</v>
      </c>
      <c r="H1071" s="105" t="s">
        <v>143</v>
      </c>
      <c r="I1071" s="105" t="s">
        <v>21</v>
      </c>
      <c r="J1071" s="105" t="s">
        <v>21</v>
      </c>
      <c r="K1071" s="105" t="s">
        <v>21</v>
      </c>
    </row>
    <row r="1072" spans="1:11" ht="12.75" customHeight="1" x14ac:dyDescent="0.2">
      <c r="A1072" s="109" t="s">
        <v>291</v>
      </c>
      <c r="B1072" s="105" t="s">
        <v>108</v>
      </c>
      <c r="C1072" s="105" t="s">
        <v>173</v>
      </c>
      <c r="D1072" s="105" t="s">
        <v>255</v>
      </c>
      <c r="E1072" s="105" t="s">
        <v>173</v>
      </c>
      <c r="F1072" s="105" t="s">
        <v>288</v>
      </c>
      <c r="G1072" s="105" t="s">
        <v>65</v>
      </c>
      <c r="H1072" s="105" t="s">
        <v>143</v>
      </c>
      <c r="I1072" s="105" t="s">
        <v>21</v>
      </c>
      <c r="J1072" s="105" t="s">
        <v>21</v>
      </c>
      <c r="K1072" s="105" t="s">
        <v>21</v>
      </c>
    </row>
    <row r="1073" spans="1:11" ht="12.75" customHeight="1" x14ac:dyDescent="0.2">
      <c r="A1073" s="109" t="s">
        <v>292</v>
      </c>
      <c r="B1073" s="105" t="s">
        <v>94</v>
      </c>
      <c r="C1073" s="105" t="s">
        <v>287</v>
      </c>
      <c r="D1073" s="105" t="s">
        <v>279</v>
      </c>
      <c r="E1073" s="105" t="s">
        <v>287</v>
      </c>
      <c r="F1073" s="105" t="s">
        <v>287</v>
      </c>
      <c r="G1073" s="105" t="s">
        <v>65</v>
      </c>
      <c r="H1073" s="105" t="s">
        <v>143</v>
      </c>
      <c r="I1073" s="105" t="s">
        <v>21</v>
      </c>
      <c r="J1073" s="105" t="s">
        <v>21</v>
      </c>
      <c r="K1073" s="105" t="s">
        <v>21</v>
      </c>
    </row>
    <row r="1074" spans="1:11" ht="12.75" customHeight="1" x14ac:dyDescent="0.2">
      <c r="A1074" s="109" t="s">
        <v>293</v>
      </c>
      <c r="B1074" s="105" t="s">
        <v>94</v>
      </c>
      <c r="C1074" s="105" t="s">
        <v>255</v>
      </c>
      <c r="D1074" s="105" t="s">
        <v>162</v>
      </c>
      <c r="E1074" s="105" t="s">
        <v>255</v>
      </c>
      <c r="F1074" s="105" t="s">
        <v>287</v>
      </c>
      <c r="G1074" s="105" t="s">
        <v>65</v>
      </c>
      <c r="H1074" s="105" t="s">
        <v>143</v>
      </c>
      <c r="I1074" s="105" t="s">
        <v>21</v>
      </c>
      <c r="J1074" s="105" t="s">
        <v>21</v>
      </c>
      <c r="K1074" s="105" t="s">
        <v>21</v>
      </c>
    </row>
    <row r="1075" spans="1:11" ht="12.75" customHeight="1" x14ac:dyDescent="0.2">
      <c r="A1075" s="109" t="s">
        <v>294</v>
      </c>
      <c r="B1075" s="105" t="s">
        <v>110</v>
      </c>
      <c r="C1075" s="105" t="s">
        <v>255</v>
      </c>
      <c r="D1075" s="105" t="s">
        <v>279</v>
      </c>
      <c r="E1075" s="105" t="s">
        <v>255</v>
      </c>
      <c r="F1075" s="105" t="s">
        <v>287</v>
      </c>
      <c r="G1075" s="105" t="s">
        <v>65</v>
      </c>
      <c r="H1075" s="105" t="s">
        <v>143</v>
      </c>
      <c r="I1075" s="105" t="s">
        <v>21</v>
      </c>
      <c r="J1075" s="105" t="s">
        <v>21</v>
      </c>
      <c r="K1075" s="105" t="s">
        <v>21</v>
      </c>
    </row>
    <row r="1076" spans="1:11" ht="12.75" customHeight="1" x14ac:dyDescent="0.2">
      <c r="A1076" s="109" t="s">
        <v>295</v>
      </c>
      <c r="B1076" s="105" t="s">
        <v>108</v>
      </c>
      <c r="C1076" s="105" t="s">
        <v>255</v>
      </c>
      <c r="D1076" s="105" t="s">
        <v>162</v>
      </c>
      <c r="E1076" s="105" t="s">
        <v>255</v>
      </c>
      <c r="F1076" s="105" t="s">
        <v>287</v>
      </c>
      <c r="G1076" s="105" t="s">
        <v>65</v>
      </c>
      <c r="H1076" s="105" t="s">
        <v>143</v>
      </c>
      <c r="I1076" s="105" t="s">
        <v>21</v>
      </c>
      <c r="J1076" s="105" t="s">
        <v>21</v>
      </c>
      <c r="K1076" s="105" t="s">
        <v>21</v>
      </c>
    </row>
    <row r="1077" spans="1:11" ht="12.75" customHeight="1" x14ac:dyDescent="0.2">
      <c r="A1077" s="109" t="s">
        <v>296</v>
      </c>
      <c r="B1077" s="105" t="s">
        <v>79</v>
      </c>
      <c r="C1077" s="105" t="s">
        <v>255</v>
      </c>
      <c r="D1077" s="105" t="s">
        <v>162</v>
      </c>
      <c r="E1077" s="105" t="s">
        <v>255</v>
      </c>
      <c r="F1077" s="105" t="s">
        <v>255</v>
      </c>
      <c r="G1077" s="105" t="s">
        <v>61</v>
      </c>
      <c r="H1077" s="105" t="s">
        <v>143</v>
      </c>
      <c r="I1077" s="105" t="s">
        <v>21</v>
      </c>
      <c r="J1077" s="105" t="s">
        <v>21</v>
      </c>
      <c r="K1077" s="105" t="s">
        <v>21</v>
      </c>
    </row>
    <row r="1078" spans="1:11" x14ac:dyDescent="0.2">
      <c r="A1078" s="109" t="s">
        <v>297</v>
      </c>
      <c r="B1078" s="105" t="s">
        <v>100</v>
      </c>
      <c r="C1078" s="105" t="s">
        <v>255</v>
      </c>
      <c r="D1078" s="105" t="s">
        <v>162</v>
      </c>
      <c r="E1078" s="105" t="s">
        <v>279</v>
      </c>
      <c r="F1078" s="105" t="s">
        <v>255</v>
      </c>
      <c r="G1078" s="105" t="s">
        <v>65</v>
      </c>
      <c r="H1078" s="105" t="s">
        <v>143</v>
      </c>
      <c r="I1078" s="105" t="s">
        <v>21</v>
      </c>
      <c r="J1078" s="105" t="s">
        <v>21</v>
      </c>
      <c r="K1078" s="105" t="s">
        <v>21</v>
      </c>
    </row>
    <row r="1079" spans="1:11" x14ac:dyDescent="0.2">
      <c r="A1079" s="109" t="s">
        <v>298</v>
      </c>
      <c r="B1079" s="105" t="s">
        <v>112</v>
      </c>
      <c r="C1079" s="105" t="s">
        <v>279</v>
      </c>
      <c r="D1079" s="105" t="s">
        <v>162</v>
      </c>
      <c r="E1079" s="105" t="s">
        <v>279</v>
      </c>
      <c r="F1079" s="105" t="s">
        <v>255</v>
      </c>
      <c r="G1079" s="105" t="s">
        <v>65</v>
      </c>
      <c r="H1079" s="105" t="s">
        <v>143</v>
      </c>
      <c r="I1079" s="105" t="s">
        <v>21</v>
      </c>
      <c r="J1079" s="105" t="s">
        <v>21</v>
      </c>
      <c r="K1079" s="105" t="s">
        <v>21</v>
      </c>
    </row>
    <row r="1080" spans="1:11" x14ac:dyDescent="0.2">
      <c r="A1080" s="109" t="s">
        <v>299</v>
      </c>
      <c r="B1080" s="105" t="s">
        <v>110</v>
      </c>
      <c r="C1080" s="105" t="s">
        <v>279</v>
      </c>
      <c r="D1080" s="105" t="s">
        <v>162</v>
      </c>
      <c r="E1080" s="105" t="s">
        <v>279</v>
      </c>
      <c r="F1080" s="105" t="s">
        <v>255</v>
      </c>
      <c r="G1080" s="105" t="s">
        <v>41</v>
      </c>
      <c r="H1080" s="105" t="s">
        <v>143</v>
      </c>
      <c r="I1080" s="105" t="s">
        <v>21</v>
      </c>
      <c r="J1080" s="105" t="s">
        <v>21</v>
      </c>
      <c r="K1080" s="105" t="s">
        <v>21</v>
      </c>
    </row>
    <row r="1081" spans="1:11" x14ac:dyDescent="0.2">
      <c r="A1081" s="109" t="s">
        <v>300</v>
      </c>
      <c r="B1081" s="105" t="s">
        <v>103</v>
      </c>
      <c r="C1081" s="105" t="s">
        <v>279</v>
      </c>
      <c r="D1081" s="105" t="s">
        <v>162</v>
      </c>
      <c r="E1081" s="105" t="s">
        <v>279</v>
      </c>
      <c r="F1081" s="105" t="s">
        <v>255</v>
      </c>
      <c r="G1081" s="105" t="s">
        <v>130</v>
      </c>
      <c r="H1081" s="105" t="s">
        <v>143</v>
      </c>
      <c r="I1081" s="105" t="s">
        <v>21</v>
      </c>
      <c r="J1081" s="105" t="s">
        <v>21</v>
      </c>
      <c r="K1081" s="105" t="s">
        <v>21</v>
      </c>
    </row>
    <row r="1082" spans="1:11" x14ac:dyDescent="0.2">
      <c r="A1082" s="109" t="s">
        <v>301</v>
      </c>
      <c r="B1082" s="105" t="s">
        <v>100</v>
      </c>
      <c r="C1082" s="105" t="s">
        <v>279</v>
      </c>
      <c r="D1082" s="105" t="s">
        <v>162</v>
      </c>
      <c r="E1082" s="105" t="s">
        <v>279</v>
      </c>
      <c r="F1082" s="105" t="s">
        <v>255</v>
      </c>
      <c r="G1082" s="105" t="s">
        <v>126</v>
      </c>
      <c r="H1082" s="105" t="s">
        <v>143</v>
      </c>
      <c r="I1082" s="105" t="s">
        <v>21</v>
      </c>
      <c r="J1082" s="105" t="s">
        <v>21</v>
      </c>
      <c r="K1082" s="105" t="s">
        <v>21</v>
      </c>
    </row>
    <row r="1083" spans="1:11" x14ac:dyDescent="0.2">
      <c r="A1083" s="109" t="s">
        <v>302</v>
      </c>
      <c r="B1083" s="105" t="s">
        <v>81</v>
      </c>
      <c r="C1083" s="105" t="s">
        <v>279</v>
      </c>
      <c r="D1083" s="105" t="s">
        <v>157</v>
      </c>
      <c r="E1083" s="105" t="s">
        <v>279</v>
      </c>
      <c r="F1083" s="105" t="s">
        <v>255</v>
      </c>
      <c r="G1083" s="105" t="s">
        <v>130</v>
      </c>
      <c r="H1083" s="105" t="s">
        <v>143</v>
      </c>
      <c r="I1083" s="105" t="s">
        <v>21</v>
      </c>
      <c r="J1083" s="105" t="s">
        <v>21</v>
      </c>
      <c r="K1083" s="105" t="s">
        <v>21</v>
      </c>
    </row>
    <row r="1084" spans="1:11" x14ac:dyDescent="0.2">
      <c r="A1084" s="109" t="s">
        <v>303</v>
      </c>
      <c r="B1084" s="105" t="s">
        <v>81</v>
      </c>
      <c r="C1084" s="105" t="s">
        <v>279</v>
      </c>
      <c r="D1084" s="105" t="s">
        <v>162</v>
      </c>
      <c r="E1084" s="105" t="s">
        <v>279</v>
      </c>
      <c r="F1084" s="105" t="s">
        <v>255</v>
      </c>
      <c r="G1084" s="105" t="s">
        <v>130</v>
      </c>
      <c r="H1084" s="105" t="s">
        <v>143</v>
      </c>
      <c r="I1084" s="105" t="s">
        <v>21</v>
      </c>
      <c r="J1084" s="105" t="s">
        <v>21</v>
      </c>
      <c r="K1084" s="105" t="s">
        <v>21</v>
      </c>
    </row>
    <row r="1085" spans="1:11" x14ac:dyDescent="0.2">
      <c r="A1085" s="109" t="s">
        <v>304</v>
      </c>
      <c r="B1085" s="105" t="s">
        <v>94</v>
      </c>
      <c r="C1085" s="105" t="s">
        <v>279</v>
      </c>
      <c r="D1085" s="105" t="s">
        <v>162</v>
      </c>
      <c r="E1085" s="105" t="s">
        <v>279</v>
      </c>
      <c r="F1085" s="105" t="s">
        <v>255</v>
      </c>
      <c r="G1085" s="105" t="s">
        <v>41</v>
      </c>
      <c r="H1085" s="105" t="s">
        <v>143</v>
      </c>
      <c r="I1085" s="105" t="s">
        <v>21</v>
      </c>
      <c r="J1085" s="105" t="s">
        <v>21</v>
      </c>
      <c r="K1085" s="105" t="s">
        <v>21</v>
      </c>
    </row>
    <row r="1086" spans="1:11" x14ac:dyDescent="0.2">
      <c r="A1086" s="109" t="s">
        <v>305</v>
      </c>
      <c r="B1086" s="105" t="s">
        <v>108</v>
      </c>
      <c r="C1086" s="105" t="s">
        <v>279</v>
      </c>
      <c r="D1086" s="105" t="s">
        <v>162</v>
      </c>
      <c r="E1086" s="105" t="s">
        <v>279</v>
      </c>
      <c r="F1086" s="105" t="s">
        <v>255</v>
      </c>
      <c r="G1086" s="105" t="s">
        <v>130</v>
      </c>
      <c r="H1086" s="105" t="s">
        <v>143</v>
      </c>
      <c r="I1086" s="105" t="s">
        <v>21</v>
      </c>
      <c r="J1086" s="105" t="s">
        <v>21</v>
      </c>
      <c r="K1086" s="105" t="s">
        <v>21</v>
      </c>
    </row>
    <row r="1087" spans="1:11" x14ac:dyDescent="0.2">
      <c r="A1087" s="109" t="s">
        <v>306</v>
      </c>
      <c r="B1087" s="105" t="s">
        <v>112</v>
      </c>
      <c r="C1087" s="105" t="s">
        <v>279</v>
      </c>
      <c r="D1087" s="105" t="s">
        <v>214</v>
      </c>
      <c r="E1087" s="105" t="s">
        <v>279</v>
      </c>
      <c r="F1087" s="105" t="s">
        <v>255</v>
      </c>
      <c r="G1087" s="105" t="s">
        <v>116</v>
      </c>
      <c r="H1087" s="105" t="s">
        <v>143</v>
      </c>
      <c r="I1087" s="105" t="s">
        <v>21</v>
      </c>
      <c r="J1087" s="105" t="s">
        <v>21</v>
      </c>
      <c r="K1087" s="105" t="s">
        <v>21</v>
      </c>
    </row>
    <row r="1088" spans="1:11" x14ac:dyDescent="0.2">
      <c r="A1088" s="109" t="s">
        <v>307</v>
      </c>
      <c r="B1088" s="105" t="s">
        <v>108</v>
      </c>
      <c r="C1088" s="105" t="s">
        <v>279</v>
      </c>
      <c r="D1088" s="105" t="s">
        <v>162</v>
      </c>
      <c r="E1088" s="105" t="s">
        <v>279</v>
      </c>
      <c r="F1088" s="105" t="s">
        <v>255</v>
      </c>
      <c r="G1088" s="105" t="s">
        <v>61</v>
      </c>
      <c r="H1088" s="105" t="s">
        <v>143</v>
      </c>
      <c r="I1088" s="105" t="s">
        <v>21</v>
      </c>
      <c r="J1088" s="105" t="s">
        <v>21</v>
      </c>
      <c r="K1088" s="105" t="s">
        <v>21</v>
      </c>
    </row>
    <row r="1089" spans="1:11" x14ac:dyDescent="0.2">
      <c r="A1089" s="109" t="s">
        <v>308</v>
      </c>
      <c r="B1089" s="105" t="s">
        <v>185</v>
      </c>
      <c r="C1089" s="105" t="s">
        <v>279</v>
      </c>
      <c r="D1089" s="105" t="s">
        <v>162</v>
      </c>
      <c r="E1089" s="105" t="s">
        <v>279</v>
      </c>
      <c r="F1089" s="105" t="s">
        <v>255</v>
      </c>
      <c r="G1089" s="105" t="s">
        <v>61</v>
      </c>
      <c r="H1089" s="105" t="s">
        <v>143</v>
      </c>
      <c r="I1089" s="105" t="s">
        <v>21</v>
      </c>
      <c r="J1089" s="105" t="s">
        <v>21</v>
      </c>
      <c r="K1089" s="105" t="s">
        <v>21</v>
      </c>
    </row>
    <row r="1090" spans="1:11" x14ac:dyDescent="0.2">
      <c r="A1090" s="109" t="s">
        <v>309</v>
      </c>
      <c r="B1090" s="105" t="s">
        <v>209</v>
      </c>
      <c r="C1090" s="105" t="s">
        <v>210</v>
      </c>
      <c r="D1090" s="105" t="s">
        <v>190</v>
      </c>
      <c r="E1090" s="105" t="s">
        <v>158</v>
      </c>
      <c r="F1090" s="105" t="s">
        <v>142</v>
      </c>
      <c r="G1090" s="105" t="s">
        <v>65</v>
      </c>
      <c r="H1090" s="105" t="s">
        <v>143</v>
      </c>
      <c r="I1090" s="105" t="s">
        <v>21</v>
      </c>
      <c r="J1090" s="105" t="s">
        <v>21</v>
      </c>
      <c r="K1090" s="105" t="s">
        <v>21</v>
      </c>
    </row>
    <row r="1091" spans="1:11" x14ac:dyDescent="0.2">
      <c r="A1091" s="109" t="s">
        <v>310</v>
      </c>
      <c r="B1091" s="105" t="s">
        <v>112</v>
      </c>
      <c r="C1091" s="105" t="s">
        <v>279</v>
      </c>
      <c r="D1091" s="105" t="s">
        <v>162</v>
      </c>
      <c r="E1091" s="105" t="s">
        <v>279</v>
      </c>
      <c r="F1091" s="105" t="s">
        <v>255</v>
      </c>
      <c r="G1091" s="105" t="s">
        <v>65</v>
      </c>
      <c r="H1091" s="105" t="s">
        <v>143</v>
      </c>
      <c r="I1091" s="105" t="s">
        <v>21</v>
      </c>
      <c r="J1091" s="105" t="s">
        <v>21</v>
      </c>
      <c r="K1091" s="105" t="s">
        <v>21</v>
      </c>
    </row>
    <row r="1092" spans="1:11" ht="12.75" customHeight="1" x14ac:dyDescent="0.2">
      <c r="A1092" s="109" t="s">
        <v>311</v>
      </c>
      <c r="B1092" s="105" t="s">
        <v>110</v>
      </c>
      <c r="C1092" s="105" t="s">
        <v>279</v>
      </c>
      <c r="D1092" s="105" t="s">
        <v>162</v>
      </c>
      <c r="E1092" s="105" t="s">
        <v>279</v>
      </c>
      <c r="F1092" s="105" t="s">
        <v>255</v>
      </c>
      <c r="G1092" s="105" t="s">
        <v>65</v>
      </c>
      <c r="H1092" s="105" t="s">
        <v>143</v>
      </c>
      <c r="I1092" s="105" t="s">
        <v>21</v>
      </c>
      <c r="J1092" s="105" t="s">
        <v>21</v>
      </c>
      <c r="K1092" s="105" t="s">
        <v>21</v>
      </c>
    </row>
    <row r="1093" spans="1:11" ht="12.75" customHeight="1" x14ac:dyDescent="0.2">
      <c r="A1093" s="109" t="s">
        <v>312</v>
      </c>
      <c r="B1093" s="105" t="s">
        <v>108</v>
      </c>
      <c r="C1093" s="105" t="s">
        <v>279</v>
      </c>
      <c r="D1093" s="105" t="s">
        <v>214</v>
      </c>
      <c r="E1093" s="105" t="s">
        <v>279</v>
      </c>
      <c r="F1093" s="105" t="s">
        <v>255</v>
      </c>
      <c r="G1093" s="105" t="s">
        <v>116</v>
      </c>
      <c r="H1093" s="105" t="s">
        <v>143</v>
      </c>
      <c r="I1093" s="105" t="s">
        <v>21</v>
      </c>
      <c r="J1093" s="105" t="s">
        <v>21</v>
      </c>
      <c r="K1093" s="105" t="s">
        <v>21</v>
      </c>
    </row>
    <row r="1094" spans="1:11" ht="12.75" customHeight="1" x14ac:dyDescent="0.2">
      <c r="A1094" s="109" t="s">
        <v>313</v>
      </c>
      <c r="B1094" s="105" t="s">
        <v>176</v>
      </c>
      <c r="C1094" s="105" t="s">
        <v>279</v>
      </c>
      <c r="D1094" s="105" t="s">
        <v>162</v>
      </c>
      <c r="E1094" s="105" t="s">
        <v>279</v>
      </c>
      <c r="F1094" s="105" t="s">
        <v>255</v>
      </c>
      <c r="G1094" s="105" t="s">
        <v>65</v>
      </c>
      <c r="H1094" s="105" t="s">
        <v>143</v>
      </c>
      <c r="I1094" s="105" t="s">
        <v>21</v>
      </c>
      <c r="J1094" s="105" t="s">
        <v>21</v>
      </c>
      <c r="K1094" s="105" t="s">
        <v>21</v>
      </c>
    </row>
    <row r="1095" spans="1:11" ht="12.75" customHeight="1" x14ac:dyDescent="0.2">
      <c r="A1095" s="109" t="s">
        <v>314</v>
      </c>
      <c r="B1095" s="105" t="s">
        <v>103</v>
      </c>
      <c r="C1095" s="105" t="s">
        <v>279</v>
      </c>
      <c r="D1095" s="105" t="s">
        <v>162</v>
      </c>
      <c r="E1095" s="105" t="s">
        <v>279</v>
      </c>
      <c r="F1095" s="105" t="s">
        <v>255</v>
      </c>
      <c r="G1095" s="105" t="s">
        <v>65</v>
      </c>
      <c r="H1095" s="105" t="s">
        <v>143</v>
      </c>
      <c r="I1095" s="105" t="s">
        <v>21</v>
      </c>
      <c r="J1095" s="105" t="s">
        <v>21</v>
      </c>
      <c r="K1095" s="105" t="s">
        <v>21</v>
      </c>
    </row>
    <row r="1096" spans="1:11" ht="12.75" customHeight="1" x14ac:dyDescent="0.2">
      <c r="A1096" s="109" t="s">
        <v>315</v>
      </c>
      <c r="B1096" s="105" t="s">
        <v>108</v>
      </c>
      <c r="C1096" s="105" t="s">
        <v>279</v>
      </c>
      <c r="D1096" s="105" t="s">
        <v>162</v>
      </c>
      <c r="E1096" s="105" t="s">
        <v>279</v>
      </c>
      <c r="F1096" s="105" t="s">
        <v>255</v>
      </c>
      <c r="G1096" s="105" t="s">
        <v>65</v>
      </c>
      <c r="H1096" s="105" t="s">
        <v>143</v>
      </c>
      <c r="I1096" s="105" t="s">
        <v>21</v>
      </c>
      <c r="J1096" s="105" t="s">
        <v>21</v>
      </c>
      <c r="K1096" s="105" t="s">
        <v>21</v>
      </c>
    </row>
    <row r="1097" spans="1:11" ht="12.75" customHeight="1" x14ac:dyDescent="0.2">
      <c r="A1097" s="109" t="s">
        <v>316</v>
      </c>
      <c r="B1097" s="105" t="s">
        <v>105</v>
      </c>
      <c r="C1097" s="105" t="s">
        <v>279</v>
      </c>
      <c r="D1097" s="105" t="s">
        <v>145</v>
      </c>
      <c r="E1097" s="105" t="s">
        <v>279</v>
      </c>
      <c r="F1097" s="105" t="s">
        <v>255</v>
      </c>
      <c r="G1097" s="105" t="s">
        <v>65</v>
      </c>
      <c r="H1097" s="105" t="s">
        <v>143</v>
      </c>
      <c r="I1097" s="105" t="s">
        <v>21</v>
      </c>
      <c r="J1097" s="105" t="s">
        <v>21</v>
      </c>
      <c r="K1097" s="105" t="s">
        <v>21</v>
      </c>
    </row>
    <row r="1098" spans="1:11" ht="12.75" customHeight="1" x14ac:dyDescent="0.2">
      <c r="A1098" s="109" t="s">
        <v>317</v>
      </c>
      <c r="B1098" s="105" t="s">
        <v>172</v>
      </c>
      <c r="C1098" s="105" t="s">
        <v>279</v>
      </c>
      <c r="D1098" s="105" t="s">
        <v>162</v>
      </c>
      <c r="E1098" s="105" t="s">
        <v>279</v>
      </c>
      <c r="F1098" s="105" t="s">
        <v>255</v>
      </c>
      <c r="G1098" s="105" t="s">
        <v>41</v>
      </c>
      <c r="H1098" s="105" t="s">
        <v>143</v>
      </c>
      <c r="I1098" s="105" t="s">
        <v>21</v>
      </c>
      <c r="J1098" s="105" t="s">
        <v>21</v>
      </c>
      <c r="K1098" s="105" t="s">
        <v>21</v>
      </c>
    </row>
    <row r="1099" spans="1:11" ht="12.75" customHeight="1" x14ac:dyDescent="0.2">
      <c r="A1099" s="109" t="s">
        <v>318</v>
      </c>
      <c r="B1099" s="105" t="s">
        <v>180</v>
      </c>
      <c r="C1099" s="105" t="s">
        <v>279</v>
      </c>
      <c r="D1099" s="105" t="s">
        <v>162</v>
      </c>
      <c r="E1099" s="105" t="s">
        <v>279</v>
      </c>
      <c r="F1099" s="105" t="s">
        <v>255</v>
      </c>
      <c r="G1099" s="105" t="s">
        <v>65</v>
      </c>
      <c r="H1099" s="105" t="s">
        <v>143</v>
      </c>
      <c r="I1099" s="105" t="s">
        <v>21</v>
      </c>
      <c r="J1099" s="105" t="s">
        <v>21</v>
      </c>
      <c r="K1099" s="105" t="s">
        <v>21</v>
      </c>
    </row>
    <row r="1100" spans="1:11" x14ac:dyDescent="0.2">
      <c r="A1100" s="109" t="s">
        <v>319</v>
      </c>
      <c r="B1100" s="105" t="s">
        <v>178</v>
      </c>
      <c r="C1100" s="105" t="s">
        <v>279</v>
      </c>
      <c r="D1100" s="105" t="s">
        <v>162</v>
      </c>
      <c r="E1100" s="105" t="s">
        <v>279</v>
      </c>
      <c r="F1100" s="105" t="s">
        <v>255</v>
      </c>
      <c r="G1100" s="105" t="s">
        <v>65</v>
      </c>
      <c r="H1100" s="105" t="s">
        <v>143</v>
      </c>
      <c r="I1100" s="105" t="s">
        <v>21</v>
      </c>
      <c r="J1100" s="105" t="s">
        <v>21</v>
      </c>
      <c r="K1100" s="105" t="s">
        <v>21</v>
      </c>
    </row>
    <row r="1101" spans="1:11" x14ac:dyDescent="0.2">
      <c r="A1101" s="109" t="s">
        <v>320</v>
      </c>
      <c r="B1101" s="105" t="s">
        <v>178</v>
      </c>
      <c r="C1101" s="105" t="s">
        <v>279</v>
      </c>
      <c r="D1101" s="105" t="s">
        <v>162</v>
      </c>
      <c r="E1101" s="105" t="s">
        <v>279</v>
      </c>
      <c r="F1101" s="105" t="s">
        <v>255</v>
      </c>
      <c r="G1101" s="105" t="s">
        <v>65</v>
      </c>
      <c r="H1101" s="105" t="s">
        <v>143</v>
      </c>
      <c r="I1101" s="105" t="s">
        <v>21</v>
      </c>
      <c r="J1101" s="105" t="s">
        <v>21</v>
      </c>
      <c r="K1101" s="105" t="s">
        <v>21</v>
      </c>
    </row>
    <row r="1102" spans="1:11" x14ac:dyDescent="0.2">
      <c r="A1102" s="109" t="s">
        <v>321</v>
      </c>
      <c r="B1102" s="105" t="s">
        <v>178</v>
      </c>
      <c r="C1102" s="105" t="s">
        <v>279</v>
      </c>
      <c r="D1102" s="105" t="s">
        <v>162</v>
      </c>
      <c r="E1102" s="105" t="s">
        <v>279</v>
      </c>
      <c r="F1102" s="105" t="s">
        <v>255</v>
      </c>
      <c r="G1102" s="105" t="s">
        <v>41</v>
      </c>
      <c r="H1102" s="105" t="s">
        <v>143</v>
      </c>
      <c r="I1102" s="105" t="s">
        <v>21</v>
      </c>
      <c r="J1102" s="105" t="s">
        <v>21</v>
      </c>
      <c r="K1102" s="105" t="s">
        <v>21</v>
      </c>
    </row>
    <row r="1103" spans="1:11" x14ac:dyDescent="0.2">
      <c r="A1103" s="109" t="s">
        <v>322</v>
      </c>
      <c r="B1103" s="105" t="s">
        <v>183</v>
      </c>
      <c r="C1103" s="105" t="s">
        <v>279</v>
      </c>
      <c r="D1103" s="105" t="s">
        <v>162</v>
      </c>
      <c r="E1103" s="105" t="s">
        <v>279</v>
      </c>
      <c r="F1103" s="105" t="s">
        <v>255</v>
      </c>
      <c r="G1103" s="105" t="s">
        <v>41</v>
      </c>
      <c r="H1103" s="105" t="s">
        <v>143</v>
      </c>
      <c r="I1103" s="105" t="s">
        <v>21</v>
      </c>
      <c r="J1103" s="105" t="s">
        <v>21</v>
      </c>
      <c r="K1103" s="105" t="s">
        <v>21</v>
      </c>
    </row>
    <row r="1104" spans="1:11" x14ac:dyDescent="0.2">
      <c r="A1104" s="109" t="s">
        <v>323</v>
      </c>
      <c r="B1104" s="105" t="s">
        <v>183</v>
      </c>
      <c r="C1104" s="105" t="s">
        <v>279</v>
      </c>
      <c r="D1104" s="105" t="s">
        <v>162</v>
      </c>
      <c r="E1104" s="105" t="s">
        <v>279</v>
      </c>
      <c r="F1104" s="105" t="s">
        <v>255</v>
      </c>
      <c r="G1104" s="105" t="s">
        <v>61</v>
      </c>
      <c r="H1104" s="105" t="s">
        <v>143</v>
      </c>
      <c r="I1104" s="105" t="s">
        <v>21</v>
      </c>
      <c r="J1104" s="105" t="s">
        <v>21</v>
      </c>
      <c r="K1104" s="105" t="s">
        <v>21</v>
      </c>
    </row>
    <row r="1105" spans="1:11" x14ac:dyDescent="0.2">
      <c r="A1105" s="109" t="s">
        <v>324</v>
      </c>
      <c r="B1105" s="105" t="s">
        <v>180</v>
      </c>
      <c r="C1105" s="105" t="s">
        <v>279</v>
      </c>
      <c r="D1105" s="105" t="s">
        <v>214</v>
      </c>
      <c r="E1105" s="105" t="s">
        <v>279</v>
      </c>
      <c r="F1105" s="105" t="s">
        <v>255</v>
      </c>
      <c r="G1105" s="105" t="s">
        <v>65</v>
      </c>
      <c r="H1105" s="105" t="s">
        <v>143</v>
      </c>
      <c r="I1105" s="105" t="s">
        <v>21</v>
      </c>
      <c r="J1105" s="105" t="s">
        <v>21</v>
      </c>
      <c r="K1105" s="105" t="s">
        <v>21</v>
      </c>
    </row>
    <row r="1106" spans="1:11" x14ac:dyDescent="0.2">
      <c r="A1106" s="109" t="s">
        <v>325</v>
      </c>
      <c r="B1106" s="105" t="s">
        <v>105</v>
      </c>
      <c r="C1106" s="105" t="s">
        <v>279</v>
      </c>
      <c r="D1106" s="105" t="s">
        <v>162</v>
      </c>
      <c r="E1106" s="105" t="s">
        <v>279</v>
      </c>
      <c r="F1106" s="105" t="s">
        <v>255</v>
      </c>
      <c r="G1106" s="105" t="s">
        <v>65</v>
      </c>
      <c r="H1106" s="105" t="s">
        <v>143</v>
      </c>
      <c r="I1106" s="105" t="s">
        <v>21</v>
      </c>
      <c r="J1106" s="105" t="s">
        <v>21</v>
      </c>
      <c r="K1106" s="105" t="s">
        <v>21</v>
      </c>
    </row>
    <row r="1107" spans="1:11" x14ac:dyDescent="0.2">
      <c r="A1107" s="109" t="s">
        <v>326</v>
      </c>
      <c r="B1107" s="105" t="s">
        <v>223</v>
      </c>
      <c r="C1107" s="105" t="s">
        <v>279</v>
      </c>
      <c r="D1107" s="105" t="s">
        <v>162</v>
      </c>
      <c r="E1107" s="105" t="s">
        <v>279</v>
      </c>
      <c r="F1107" s="105" t="s">
        <v>255</v>
      </c>
      <c r="G1107" s="105" t="s">
        <v>65</v>
      </c>
      <c r="H1107" s="105" t="s">
        <v>143</v>
      </c>
      <c r="I1107" s="105" t="s">
        <v>21</v>
      </c>
      <c r="J1107" s="105" t="s">
        <v>21</v>
      </c>
      <c r="K1107" s="105" t="s">
        <v>21</v>
      </c>
    </row>
    <row r="1108" spans="1:11" x14ac:dyDescent="0.2">
      <c r="A1108" s="109" t="s">
        <v>327</v>
      </c>
      <c r="B1108" s="105" t="s">
        <v>180</v>
      </c>
      <c r="C1108" s="105" t="s">
        <v>279</v>
      </c>
      <c r="D1108" s="105" t="s">
        <v>162</v>
      </c>
      <c r="E1108" s="105" t="s">
        <v>279</v>
      </c>
      <c r="F1108" s="105" t="s">
        <v>255</v>
      </c>
      <c r="G1108" s="105" t="s">
        <v>65</v>
      </c>
      <c r="H1108" s="105" t="s">
        <v>143</v>
      </c>
      <c r="I1108" s="105" t="s">
        <v>21</v>
      </c>
      <c r="J1108" s="105" t="s">
        <v>21</v>
      </c>
      <c r="K1108" s="105" t="s">
        <v>21</v>
      </c>
    </row>
    <row r="1109" spans="1:11" x14ac:dyDescent="0.2">
      <c r="A1109" s="109" t="s">
        <v>328</v>
      </c>
      <c r="B1109" s="105" t="s">
        <v>178</v>
      </c>
      <c r="C1109" s="105" t="s">
        <v>279</v>
      </c>
      <c r="D1109" s="105" t="s">
        <v>162</v>
      </c>
      <c r="E1109" s="105" t="s">
        <v>279</v>
      </c>
      <c r="F1109" s="105" t="s">
        <v>255</v>
      </c>
      <c r="G1109" s="105" t="s">
        <v>65</v>
      </c>
      <c r="H1109" s="105" t="s">
        <v>143</v>
      </c>
      <c r="I1109" s="105" t="s">
        <v>21</v>
      </c>
      <c r="J1109" s="105" t="s">
        <v>21</v>
      </c>
      <c r="K1109" s="105" t="s">
        <v>21</v>
      </c>
    </row>
    <row r="1110" spans="1:11" x14ac:dyDescent="0.2">
      <c r="A1110" s="109" t="s">
        <v>329</v>
      </c>
      <c r="B1110" s="105" t="s">
        <v>172</v>
      </c>
      <c r="C1110" s="105" t="s">
        <v>279</v>
      </c>
      <c r="D1110" s="105" t="s">
        <v>265</v>
      </c>
      <c r="E1110" s="105" t="s">
        <v>279</v>
      </c>
      <c r="F1110" s="105" t="s">
        <v>279</v>
      </c>
      <c r="G1110" s="105" t="s">
        <v>65</v>
      </c>
      <c r="H1110" s="105" t="s">
        <v>143</v>
      </c>
      <c r="I1110" s="105" t="s">
        <v>21</v>
      </c>
      <c r="J1110" s="105" t="s">
        <v>21</v>
      </c>
      <c r="K1110" s="105" t="s">
        <v>21</v>
      </c>
    </row>
    <row r="1111" spans="1:11" x14ac:dyDescent="0.2">
      <c r="A1111" s="109" t="s">
        <v>330</v>
      </c>
      <c r="B1111" s="105" t="s">
        <v>209</v>
      </c>
      <c r="C1111" s="105" t="s">
        <v>142</v>
      </c>
      <c r="D1111" s="105" t="s">
        <v>229</v>
      </c>
      <c r="E1111" s="105" t="s">
        <v>210</v>
      </c>
      <c r="F1111" s="105" t="s">
        <v>142</v>
      </c>
      <c r="G1111" s="105" t="s">
        <v>65</v>
      </c>
      <c r="H1111" s="105" t="s">
        <v>143</v>
      </c>
      <c r="I1111" s="105" t="s">
        <v>21</v>
      </c>
      <c r="J1111" s="105" t="s">
        <v>21</v>
      </c>
      <c r="K1111" s="105" t="s">
        <v>21</v>
      </c>
    </row>
    <row r="1112" spans="1:11" x14ac:dyDescent="0.2">
      <c r="A1112" s="109" t="s">
        <v>331</v>
      </c>
      <c r="B1112" s="105" t="s">
        <v>180</v>
      </c>
      <c r="C1112" s="105" t="s">
        <v>279</v>
      </c>
      <c r="D1112" s="105" t="s">
        <v>162</v>
      </c>
      <c r="E1112" s="105" t="s">
        <v>279</v>
      </c>
      <c r="F1112" s="105" t="s">
        <v>255</v>
      </c>
      <c r="G1112" s="105" t="s">
        <v>65</v>
      </c>
      <c r="H1112" s="105" t="s">
        <v>143</v>
      </c>
      <c r="I1112" s="105" t="s">
        <v>21</v>
      </c>
      <c r="J1112" s="105" t="s">
        <v>21</v>
      </c>
      <c r="K1112" s="105" t="s">
        <v>21</v>
      </c>
    </row>
    <row r="1113" spans="1:11" x14ac:dyDescent="0.2">
      <c r="A1113" s="109" t="s">
        <v>332</v>
      </c>
      <c r="B1113" s="105" t="s">
        <v>183</v>
      </c>
      <c r="C1113" s="105" t="s">
        <v>279</v>
      </c>
      <c r="D1113" s="105" t="s">
        <v>162</v>
      </c>
      <c r="E1113" s="105" t="s">
        <v>279</v>
      </c>
      <c r="F1113" s="105" t="s">
        <v>279</v>
      </c>
      <c r="G1113" s="105" t="s">
        <v>65</v>
      </c>
      <c r="H1113" s="105" t="s">
        <v>143</v>
      </c>
      <c r="I1113" s="105" t="s">
        <v>21</v>
      </c>
      <c r="J1113" s="105" t="s">
        <v>21</v>
      </c>
      <c r="K1113" s="105" t="s">
        <v>21</v>
      </c>
    </row>
    <row r="1114" spans="1:11" x14ac:dyDescent="0.2">
      <c r="A1114" s="109" t="s">
        <v>333</v>
      </c>
      <c r="B1114" s="105" t="s">
        <v>334</v>
      </c>
      <c r="C1114" s="105" t="s">
        <v>279</v>
      </c>
      <c r="D1114" s="105" t="s">
        <v>214</v>
      </c>
      <c r="E1114" s="105" t="s">
        <v>279</v>
      </c>
      <c r="F1114" s="105" t="s">
        <v>279</v>
      </c>
      <c r="G1114" s="105" t="s">
        <v>65</v>
      </c>
      <c r="H1114" s="105" t="s">
        <v>143</v>
      </c>
      <c r="I1114" s="105" t="s">
        <v>21</v>
      </c>
      <c r="J1114" s="105" t="s">
        <v>21</v>
      </c>
      <c r="K1114" s="105" t="s">
        <v>21</v>
      </c>
    </row>
    <row r="1115" spans="1:11" x14ac:dyDescent="0.2">
      <c r="A1115" s="109" t="s">
        <v>335</v>
      </c>
      <c r="B1115" s="105" t="s">
        <v>172</v>
      </c>
      <c r="C1115" s="105" t="s">
        <v>279</v>
      </c>
      <c r="D1115" s="105" t="s">
        <v>162</v>
      </c>
      <c r="E1115" s="105" t="s">
        <v>279</v>
      </c>
      <c r="F1115" s="105" t="s">
        <v>279</v>
      </c>
      <c r="G1115" s="105" t="s">
        <v>65</v>
      </c>
      <c r="H1115" s="105" t="s">
        <v>143</v>
      </c>
      <c r="I1115" s="105" t="s">
        <v>21</v>
      </c>
      <c r="J1115" s="105" t="s">
        <v>21</v>
      </c>
      <c r="K1115" s="105" t="s">
        <v>21</v>
      </c>
    </row>
    <row r="1116" spans="1:11" x14ac:dyDescent="0.2">
      <c r="A1116" s="109" t="s">
        <v>336</v>
      </c>
      <c r="B1116" s="105" t="s">
        <v>172</v>
      </c>
      <c r="C1116" s="105" t="s">
        <v>279</v>
      </c>
      <c r="D1116" s="105" t="s">
        <v>162</v>
      </c>
      <c r="E1116" s="105" t="s">
        <v>279</v>
      </c>
      <c r="F1116" s="105" t="s">
        <v>279</v>
      </c>
      <c r="G1116" s="105" t="s">
        <v>65</v>
      </c>
      <c r="H1116" s="105" t="s">
        <v>143</v>
      </c>
      <c r="I1116" s="105" t="s">
        <v>21</v>
      </c>
      <c r="J1116" s="105" t="s">
        <v>21</v>
      </c>
      <c r="K1116" s="105" t="s">
        <v>21</v>
      </c>
    </row>
    <row r="1117" spans="1:11" x14ac:dyDescent="0.2">
      <c r="A1117" s="109" t="s">
        <v>337</v>
      </c>
      <c r="B1117" s="105" t="s">
        <v>176</v>
      </c>
      <c r="C1117" s="105" t="s">
        <v>279</v>
      </c>
      <c r="D1117" s="105" t="s">
        <v>162</v>
      </c>
      <c r="E1117" s="105" t="s">
        <v>279</v>
      </c>
      <c r="F1117" s="105" t="s">
        <v>279</v>
      </c>
      <c r="G1117" s="105" t="s">
        <v>65</v>
      </c>
      <c r="H1117" s="105" t="s">
        <v>143</v>
      </c>
      <c r="I1117" s="105" t="s">
        <v>21</v>
      </c>
      <c r="J1117" s="105" t="s">
        <v>21</v>
      </c>
      <c r="K1117" s="105" t="s">
        <v>21</v>
      </c>
    </row>
    <row r="1118" spans="1:11" x14ac:dyDescent="0.2">
      <c r="A1118" s="109" t="s">
        <v>338</v>
      </c>
      <c r="B1118" s="105" t="s">
        <v>180</v>
      </c>
      <c r="C1118" s="105" t="s">
        <v>279</v>
      </c>
      <c r="D1118" s="105" t="s">
        <v>265</v>
      </c>
      <c r="E1118" s="105" t="s">
        <v>279</v>
      </c>
      <c r="F1118" s="105" t="s">
        <v>279</v>
      </c>
      <c r="G1118" s="105" t="s">
        <v>65</v>
      </c>
      <c r="H1118" s="105" t="s">
        <v>143</v>
      </c>
      <c r="I1118" s="105" t="s">
        <v>21</v>
      </c>
      <c r="J1118" s="105" t="s">
        <v>21</v>
      </c>
      <c r="K1118" s="105" t="s">
        <v>21</v>
      </c>
    </row>
    <row r="1119" spans="1:11" x14ac:dyDescent="0.2">
      <c r="A1119" s="109" t="s">
        <v>339</v>
      </c>
      <c r="B1119" s="105" t="s">
        <v>103</v>
      </c>
      <c r="C1119" s="105" t="s">
        <v>279</v>
      </c>
      <c r="D1119" s="105" t="s">
        <v>162</v>
      </c>
      <c r="E1119" s="105" t="s">
        <v>279</v>
      </c>
      <c r="F1119" s="105" t="s">
        <v>279</v>
      </c>
      <c r="G1119" s="105" t="s">
        <v>65</v>
      </c>
      <c r="H1119" s="105" t="s">
        <v>143</v>
      </c>
      <c r="I1119" s="105" t="s">
        <v>21</v>
      </c>
      <c r="J1119" s="105" t="s">
        <v>21</v>
      </c>
      <c r="K1119" s="105" t="s">
        <v>21</v>
      </c>
    </row>
    <row r="1120" spans="1:11" x14ac:dyDescent="0.2">
      <c r="A1120" s="109" t="s">
        <v>340</v>
      </c>
      <c r="B1120" s="105" t="s">
        <v>112</v>
      </c>
      <c r="C1120" s="105" t="s">
        <v>279</v>
      </c>
      <c r="D1120" s="105" t="s">
        <v>162</v>
      </c>
      <c r="E1120" s="105" t="s">
        <v>279</v>
      </c>
      <c r="F1120" s="105" t="s">
        <v>279</v>
      </c>
      <c r="G1120" s="105" t="s">
        <v>65</v>
      </c>
      <c r="H1120" s="105" t="s">
        <v>143</v>
      </c>
      <c r="I1120" s="105" t="s">
        <v>21</v>
      </c>
      <c r="J1120" s="105" t="s">
        <v>21</v>
      </c>
      <c r="K1120" s="105" t="s">
        <v>21</v>
      </c>
    </row>
    <row r="1121" spans="1:11" x14ac:dyDescent="0.2">
      <c r="A1121" s="109" t="s">
        <v>341</v>
      </c>
      <c r="B1121" s="105" t="s">
        <v>108</v>
      </c>
      <c r="C1121" s="105" t="s">
        <v>279</v>
      </c>
      <c r="D1121" s="105" t="s">
        <v>162</v>
      </c>
      <c r="E1121" s="105" t="s">
        <v>279</v>
      </c>
      <c r="F1121" s="105" t="s">
        <v>255</v>
      </c>
      <c r="G1121" s="105" t="s">
        <v>116</v>
      </c>
      <c r="H1121" s="105" t="s">
        <v>143</v>
      </c>
      <c r="I1121" s="105" t="s">
        <v>21</v>
      </c>
      <c r="J1121" s="105" t="s">
        <v>21</v>
      </c>
      <c r="K1121" s="105" t="s">
        <v>21</v>
      </c>
    </row>
    <row r="1122" spans="1:11" x14ac:dyDescent="0.2">
      <c r="A1122" s="109" t="s">
        <v>342</v>
      </c>
      <c r="B1122" s="105" t="s">
        <v>94</v>
      </c>
      <c r="C1122" s="105" t="s">
        <v>279</v>
      </c>
      <c r="D1122" s="105" t="s">
        <v>214</v>
      </c>
      <c r="E1122" s="105" t="s">
        <v>279</v>
      </c>
      <c r="F1122" s="105" t="s">
        <v>279</v>
      </c>
      <c r="G1122" s="105" t="s">
        <v>65</v>
      </c>
      <c r="H1122" s="105" t="s">
        <v>143</v>
      </c>
      <c r="I1122" s="105" t="s">
        <v>21</v>
      </c>
      <c r="J1122" s="105" t="s">
        <v>21</v>
      </c>
      <c r="K1122" s="105" t="s">
        <v>21</v>
      </c>
    </row>
    <row r="1123" spans="1:11" x14ac:dyDescent="0.2">
      <c r="A1123" s="109" t="s">
        <v>343</v>
      </c>
      <c r="B1123" s="105" t="s">
        <v>79</v>
      </c>
      <c r="C1123" s="105" t="s">
        <v>279</v>
      </c>
      <c r="D1123" s="105" t="s">
        <v>265</v>
      </c>
      <c r="E1123" s="105" t="s">
        <v>162</v>
      </c>
      <c r="F1123" s="105" t="s">
        <v>279</v>
      </c>
      <c r="G1123" s="105" t="s">
        <v>61</v>
      </c>
      <c r="H1123" s="105" t="s">
        <v>143</v>
      </c>
      <c r="I1123" s="105" t="s">
        <v>21</v>
      </c>
      <c r="J1123" s="105" t="s">
        <v>21</v>
      </c>
      <c r="K1123" s="105" t="s">
        <v>21</v>
      </c>
    </row>
    <row r="1124" spans="1:11" x14ac:dyDescent="0.2">
      <c r="A1124" s="109" t="s">
        <v>344</v>
      </c>
      <c r="B1124" s="105" t="s">
        <v>72</v>
      </c>
      <c r="C1124" s="105" t="s">
        <v>279</v>
      </c>
      <c r="D1124" s="105" t="s">
        <v>214</v>
      </c>
      <c r="E1124" s="105" t="s">
        <v>162</v>
      </c>
      <c r="F1124" s="105" t="s">
        <v>279</v>
      </c>
      <c r="G1124" s="105" t="s">
        <v>116</v>
      </c>
      <c r="H1124" s="105" t="s">
        <v>143</v>
      </c>
      <c r="I1124" s="105" t="s">
        <v>21</v>
      </c>
      <c r="J1124" s="105" t="s">
        <v>21</v>
      </c>
      <c r="K1124" s="105" t="s">
        <v>21</v>
      </c>
    </row>
    <row r="1125" spans="1:11" x14ac:dyDescent="0.2">
      <c r="A1125" s="109" t="s">
        <v>345</v>
      </c>
      <c r="B1125" s="105" t="s">
        <v>100</v>
      </c>
      <c r="C1125" s="105" t="s">
        <v>279</v>
      </c>
      <c r="D1125" s="105" t="s">
        <v>214</v>
      </c>
      <c r="E1125" s="105" t="s">
        <v>162</v>
      </c>
      <c r="F1125" s="105" t="s">
        <v>279</v>
      </c>
      <c r="G1125" s="105" t="s">
        <v>116</v>
      </c>
      <c r="H1125" s="105" t="s">
        <v>143</v>
      </c>
      <c r="I1125" s="105" t="s">
        <v>21</v>
      </c>
      <c r="J1125" s="105" t="s">
        <v>21</v>
      </c>
      <c r="K1125" s="105" t="s">
        <v>21</v>
      </c>
    </row>
    <row r="1126" spans="1:11" x14ac:dyDescent="0.2">
      <c r="A1126" s="109" t="s">
        <v>346</v>
      </c>
      <c r="B1126" s="105" t="s">
        <v>72</v>
      </c>
      <c r="C1126" s="105" t="s">
        <v>279</v>
      </c>
      <c r="D1126" s="105" t="s">
        <v>265</v>
      </c>
      <c r="E1126" s="105" t="s">
        <v>162</v>
      </c>
      <c r="F1126" s="105" t="s">
        <v>279</v>
      </c>
      <c r="G1126" s="105" t="s">
        <v>61</v>
      </c>
      <c r="H1126" s="105" t="s">
        <v>143</v>
      </c>
      <c r="I1126" s="105" t="s">
        <v>21</v>
      </c>
      <c r="J1126" s="105" t="s">
        <v>21</v>
      </c>
      <c r="K1126" s="105" t="s">
        <v>21</v>
      </c>
    </row>
    <row r="1127" spans="1:11" x14ac:dyDescent="0.2">
      <c r="A1127" s="109" t="s">
        <v>347</v>
      </c>
      <c r="B1127" s="105" t="s">
        <v>45</v>
      </c>
      <c r="C1127" s="105" t="s">
        <v>279</v>
      </c>
      <c r="D1127" s="105" t="s">
        <v>214</v>
      </c>
      <c r="E1127" s="105" t="s">
        <v>162</v>
      </c>
      <c r="F1127" s="105" t="s">
        <v>279</v>
      </c>
      <c r="G1127" s="105" t="s">
        <v>61</v>
      </c>
      <c r="H1127" s="105" t="s">
        <v>143</v>
      </c>
      <c r="I1127" s="105" t="s">
        <v>21</v>
      </c>
      <c r="J1127" s="105" t="s">
        <v>21</v>
      </c>
      <c r="K1127" s="105" t="s">
        <v>21</v>
      </c>
    </row>
    <row r="1128" spans="1:11" x14ac:dyDescent="0.2">
      <c r="A1128" s="109" t="s">
        <v>348</v>
      </c>
      <c r="B1128" s="105" t="s">
        <v>85</v>
      </c>
      <c r="C1128" s="105" t="s">
        <v>279</v>
      </c>
      <c r="D1128" s="105" t="s">
        <v>214</v>
      </c>
      <c r="E1128" s="105" t="s">
        <v>162</v>
      </c>
      <c r="F1128" s="105" t="s">
        <v>279</v>
      </c>
      <c r="G1128" s="105" t="s">
        <v>41</v>
      </c>
      <c r="H1128" s="105" t="s">
        <v>143</v>
      </c>
      <c r="I1128" s="105" t="s">
        <v>21</v>
      </c>
      <c r="J1128" s="105" t="s">
        <v>21</v>
      </c>
      <c r="K1128" s="105" t="s">
        <v>21</v>
      </c>
    </row>
    <row r="1129" spans="1:11" x14ac:dyDescent="0.2">
      <c r="A1129" s="109" t="s">
        <v>349</v>
      </c>
      <c r="B1129" s="105" t="s">
        <v>97</v>
      </c>
      <c r="C1129" s="105" t="s">
        <v>279</v>
      </c>
      <c r="D1129" s="105" t="s">
        <v>214</v>
      </c>
      <c r="E1129" s="105" t="s">
        <v>162</v>
      </c>
      <c r="F1129" s="105" t="s">
        <v>279</v>
      </c>
      <c r="G1129" s="105" t="s">
        <v>41</v>
      </c>
      <c r="H1129" s="105" t="s">
        <v>143</v>
      </c>
      <c r="I1129" s="105" t="s">
        <v>21</v>
      </c>
      <c r="J1129" s="105" t="s">
        <v>21</v>
      </c>
      <c r="K1129" s="105" t="s">
        <v>21</v>
      </c>
    </row>
    <row r="1130" spans="1:11" x14ac:dyDescent="0.2">
      <c r="A1130" s="109" t="s">
        <v>350</v>
      </c>
      <c r="B1130" s="105" t="s">
        <v>72</v>
      </c>
      <c r="C1130" s="105" t="s">
        <v>279</v>
      </c>
      <c r="D1130" s="105" t="s">
        <v>214</v>
      </c>
      <c r="E1130" s="105" t="s">
        <v>162</v>
      </c>
      <c r="F1130" s="105" t="s">
        <v>279</v>
      </c>
      <c r="G1130" s="105" t="s">
        <v>41</v>
      </c>
      <c r="H1130" s="105" t="s">
        <v>143</v>
      </c>
      <c r="I1130" s="105" t="s">
        <v>21</v>
      </c>
      <c r="J1130" s="105" t="s">
        <v>21</v>
      </c>
      <c r="K1130" s="105" t="s">
        <v>21</v>
      </c>
    </row>
    <row r="1131" spans="1:11" x14ac:dyDescent="0.2">
      <c r="A1131" s="109" t="s">
        <v>351</v>
      </c>
      <c r="B1131" s="105" t="s">
        <v>100</v>
      </c>
      <c r="C1131" s="105" t="s">
        <v>279</v>
      </c>
      <c r="D1131" s="105" t="s">
        <v>145</v>
      </c>
      <c r="E1131" s="105" t="s">
        <v>162</v>
      </c>
      <c r="F1131" s="105" t="s">
        <v>279</v>
      </c>
      <c r="G1131" s="105" t="s">
        <v>41</v>
      </c>
      <c r="H1131" s="105" t="s">
        <v>143</v>
      </c>
      <c r="I1131" s="105" t="s">
        <v>21</v>
      </c>
      <c r="J1131" s="105" t="s">
        <v>21</v>
      </c>
      <c r="K1131" s="105" t="s">
        <v>21</v>
      </c>
    </row>
    <row r="1132" spans="1:11" x14ac:dyDescent="0.2">
      <c r="A1132" s="109" t="s">
        <v>352</v>
      </c>
      <c r="B1132" s="105" t="s">
        <v>353</v>
      </c>
      <c r="C1132" s="105" t="s">
        <v>153</v>
      </c>
      <c r="D1132" s="105" t="s">
        <v>262</v>
      </c>
      <c r="E1132" s="105" t="s">
        <v>153</v>
      </c>
      <c r="F1132" s="105" t="s">
        <v>190</v>
      </c>
      <c r="G1132" s="105" t="s">
        <v>65</v>
      </c>
      <c r="H1132" s="105" t="s">
        <v>143</v>
      </c>
      <c r="I1132" s="105" t="s">
        <v>21</v>
      </c>
      <c r="J1132" s="105" t="s">
        <v>21</v>
      </c>
      <c r="K1132" s="105" t="s">
        <v>21</v>
      </c>
    </row>
    <row r="1133" spans="1:11" x14ac:dyDescent="0.2">
      <c r="A1133" s="109" t="s">
        <v>354</v>
      </c>
      <c r="B1133" s="105" t="s">
        <v>79</v>
      </c>
      <c r="C1133" s="105" t="s">
        <v>279</v>
      </c>
      <c r="D1133" s="105" t="s">
        <v>214</v>
      </c>
      <c r="E1133" s="105" t="s">
        <v>162</v>
      </c>
      <c r="F1133" s="105" t="s">
        <v>279</v>
      </c>
      <c r="G1133" s="105" t="s">
        <v>65</v>
      </c>
      <c r="H1133" s="105" t="s">
        <v>143</v>
      </c>
      <c r="I1133" s="105" t="s">
        <v>21</v>
      </c>
      <c r="J1133" s="105" t="s">
        <v>21</v>
      </c>
      <c r="K1133" s="105" t="s">
        <v>21</v>
      </c>
    </row>
    <row r="1134" spans="1:11" x14ac:dyDescent="0.2">
      <c r="A1134" s="109" t="s">
        <v>355</v>
      </c>
      <c r="B1134" s="105" t="s">
        <v>112</v>
      </c>
      <c r="C1134" s="105" t="s">
        <v>279</v>
      </c>
      <c r="D1134" s="105" t="s">
        <v>142</v>
      </c>
      <c r="E1134" s="105" t="s">
        <v>162</v>
      </c>
      <c r="F1134" s="105" t="s">
        <v>279</v>
      </c>
      <c r="G1134" s="105" t="s">
        <v>41</v>
      </c>
      <c r="H1134" s="105" t="s">
        <v>143</v>
      </c>
      <c r="I1134" s="105" t="s">
        <v>21</v>
      </c>
      <c r="J1134" s="105" t="s">
        <v>21</v>
      </c>
      <c r="K1134" s="105" t="s">
        <v>21</v>
      </c>
    </row>
    <row r="1135" spans="1:11" x14ac:dyDescent="0.2">
      <c r="A1135" s="109" t="s">
        <v>356</v>
      </c>
      <c r="B1135" s="105" t="s">
        <v>103</v>
      </c>
      <c r="C1135" s="105" t="s">
        <v>279</v>
      </c>
      <c r="D1135" s="105" t="s">
        <v>214</v>
      </c>
      <c r="E1135" s="105" t="s">
        <v>162</v>
      </c>
      <c r="F1135" s="105" t="s">
        <v>279</v>
      </c>
      <c r="G1135" s="105" t="s">
        <v>65</v>
      </c>
      <c r="H1135" s="105" t="s">
        <v>143</v>
      </c>
      <c r="I1135" s="105" t="s">
        <v>21</v>
      </c>
      <c r="J1135" s="105" t="s">
        <v>21</v>
      </c>
      <c r="K1135" s="105" t="s">
        <v>21</v>
      </c>
    </row>
    <row r="1136" spans="1:11" ht="12.75" customHeight="1" x14ac:dyDescent="0.2">
      <c r="A1136" s="109" t="s">
        <v>357</v>
      </c>
      <c r="B1136" s="105" t="s">
        <v>110</v>
      </c>
      <c r="C1136" s="105" t="s">
        <v>279</v>
      </c>
      <c r="D1136" s="105" t="s">
        <v>142</v>
      </c>
      <c r="E1136" s="105" t="s">
        <v>162</v>
      </c>
      <c r="F1136" s="105" t="s">
        <v>279</v>
      </c>
      <c r="G1136" s="105" t="s">
        <v>65</v>
      </c>
      <c r="H1136" s="105" t="s">
        <v>143</v>
      </c>
      <c r="I1136" s="105" t="s">
        <v>21</v>
      </c>
      <c r="J1136" s="105" t="s">
        <v>21</v>
      </c>
      <c r="K1136" s="105" t="s">
        <v>21</v>
      </c>
    </row>
    <row r="1137" spans="1:11" ht="12.75" customHeight="1" x14ac:dyDescent="0.2">
      <c r="A1137" s="109" t="s">
        <v>358</v>
      </c>
      <c r="B1137" s="105" t="s">
        <v>105</v>
      </c>
      <c r="C1137" s="105" t="s">
        <v>279</v>
      </c>
      <c r="D1137" s="105" t="s">
        <v>214</v>
      </c>
      <c r="E1137" s="105" t="s">
        <v>162</v>
      </c>
      <c r="F1137" s="105" t="s">
        <v>279</v>
      </c>
      <c r="G1137" s="105" t="s">
        <v>65</v>
      </c>
      <c r="H1137" s="105" t="s">
        <v>143</v>
      </c>
      <c r="I1137" s="105" t="s">
        <v>21</v>
      </c>
      <c r="J1137" s="105" t="s">
        <v>21</v>
      </c>
      <c r="K1137" s="105" t="s">
        <v>21</v>
      </c>
    </row>
    <row r="1138" spans="1:11" ht="12.75" customHeight="1" x14ac:dyDescent="0.2">
      <c r="A1138" s="109" t="s">
        <v>359</v>
      </c>
      <c r="B1138" s="105" t="s">
        <v>176</v>
      </c>
      <c r="C1138" s="105" t="s">
        <v>279</v>
      </c>
      <c r="D1138" s="105" t="s">
        <v>159</v>
      </c>
      <c r="E1138" s="105" t="s">
        <v>162</v>
      </c>
      <c r="F1138" s="105" t="s">
        <v>279</v>
      </c>
      <c r="G1138" s="105" t="s">
        <v>41</v>
      </c>
      <c r="H1138" s="105" t="s">
        <v>143</v>
      </c>
      <c r="I1138" s="105" t="s">
        <v>21</v>
      </c>
      <c r="J1138" s="105" t="s">
        <v>21</v>
      </c>
      <c r="K1138" s="105" t="s">
        <v>21</v>
      </c>
    </row>
    <row r="1139" spans="1:11" ht="12.75" customHeight="1" x14ac:dyDescent="0.2">
      <c r="A1139" s="109" t="s">
        <v>360</v>
      </c>
      <c r="B1139" s="105" t="s">
        <v>103</v>
      </c>
      <c r="C1139" s="105" t="s">
        <v>279</v>
      </c>
      <c r="D1139" s="105" t="s">
        <v>265</v>
      </c>
      <c r="E1139" s="105" t="s">
        <v>162</v>
      </c>
      <c r="F1139" s="105" t="s">
        <v>279</v>
      </c>
      <c r="G1139" s="105" t="s">
        <v>41</v>
      </c>
      <c r="H1139" s="105" t="s">
        <v>143</v>
      </c>
      <c r="I1139" s="105" t="s">
        <v>21</v>
      </c>
      <c r="J1139" s="105" t="s">
        <v>21</v>
      </c>
      <c r="K1139" s="105" t="s">
        <v>21</v>
      </c>
    </row>
    <row r="1140" spans="1:11" ht="12.75" customHeight="1" x14ac:dyDescent="0.2">
      <c r="A1140" s="109" t="s">
        <v>361</v>
      </c>
      <c r="B1140" s="105" t="s">
        <v>178</v>
      </c>
      <c r="C1140" s="105" t="s">
        <v>279</v>
      </c>
      <c r="D1140" s="105" t="s">
        <v>214</v>
      </c>
      <c r="E1140" s="105" t="s">
        <v>162</v>
      </c>
      <c r="F1140" s="105" t="s">
        <v>279</v>
      </c>
      <c r="G1140" s="105" t="s">
        <v>65</v>
      </c>
      <c r="H1140" s="105" t="s">
        <v>143</v>
      </c>
      <c r="I1140" s="105" t="s">
        <v>21</v>
      </c>
      <c r="J1140" s="105" t="s">
        <v>21</v>
      </c>
      <c r="K1140" s="105" t="s">
        <v>21</v>
      </c>
    </row>
    <row r="1141" spans="1:11" ht="12.75" customHeight="1" x14ac:dyDescent="0.2">
      <c r="A1141" s="109" t="s">
        <v>362</v>
      </c>
      <c r="B1141" s="105" t="s">
        <v>103</v>
      </c>
      <c r="C1141" s="105" t="s">
        <v>279</v>
      </c>
      <c r="D1141" s="105" t="s">
        <v>159</v>
      </c>
      <c r="E1141" s="105" t="s">
        <v>162</v>
      </c>
      <c r="F1141" s="105" t="s">
        <v>279</v>
      </c>
      <c r="G1141" s="105" t="s">
        <v>41</v>
      </c>
      <c r="H1141" s="105" t="s">
        <v>143</v>
      </c>
      <c r="I1141" s="105" t="s">
        <v>21</v>
      </c>
      <c r="J1141" s="105" t="s">
        <v>21</v>
      </c>
      <c r="K1141" s="105" t="s">
        <v>21</v>
      </c>
    </row>
    <row r="1142" spans="1:11" ht="12.75" customHeight="1" x14ac:dyDescent="0.2">
      <c r="A1142" s="109" t="s">
        <v>363</v>
      </c>
      <c r="B1142" s="105" t="s">
        <v>183</v>
      </c>
      <c r="C1142" s="105" t="s">
        <v>279</v>
      </c>
      <c r="D1142" s="105" t="s">
        <v>162</v>
      </c>
      <c r="E1142" s="105" t="s">
        <v>162</v>
      </c>
      <c r="F1142" s="105" t="s">
        <v>279</v>
      </c>
      <c r="G1142" s="105" t="s">
        <v>116</v>
      </c>
      <c r="H1142" s="105" t="s">
        <v>143</v>
      </c>
      <c r="I1142" s="105" t="s">
        <v>21</v>
      </c>
      <c r="J1142" s="105" t="s">
        <v>21</v>
      </c>
      <c r="K1142" s="105" t="s">
        <v>21</v>
      </c>
    </row>
    <row r="1143" spans="1:11" ht="12.75" customHeight="1" x14ac:dyDescent="0.2">
      <c r="A1143" s="109" t="s">
        <v>364</v>
      </c>
      <c r="B1143" s="105" t="s">
        <v>183</v>
      </c>
      <c r="C1143" s="105" t="s">
        <v>279</v>
      </c>
      <c r="D1143" s="105" t="s">
        <v>214</v>
      </c>
      <c r="E1143" s="105" t="s">
        <v>162</v>
      </c>
      <c r="F1143" s="105" t="s">
        <v>279</v>
      </c>
      <c r="G1143" s="105" t="s">
        <v>116</v>
      </c>
      <c r="H1143" s="105" t="s">
        <v>143</v>
      </c>
      <c r="I1143" s="105" t="s">
        <v>21</v>
      </c>
      <c r="J1143" s="105" t="s">
        <v>21</v>
      </c>
      <c r="K1143" s="105" t="s">
        <v>21</v>
      </c>
    </row>
    <row r="1144" spans="1:11" x14ac:dyDescent="0.2">
      <c r="A1144" s="109" t="s">
        <v>365</v>
      </c>
      <c r="B1144" s="105" t="s">
        <v>185</v>
      </c>
      <c r="C1144" s="105" t="s">
        <v>279</v>
      </c>
      <c r="D1144" s="105" t="s">
        <v>214</v>
      </c>
      <c r="E1144" s="105" t="s">
        <v>162</v>
      </c>
      <c r="F1144" s="105" t="s">
        <v>279</v>
      </c>
      <c r="G1144" s="105" t="s">
        <v>116</v>
      </c>
      <c r="H1144" s="105" t="s">
        <v>143</v>
      </c>
      <c r="I1144" s="105" t="s">
        <v>21</v>
      </c>
      <c r="J1144" s="105" t="s">
        <v>21</v>
      </c>
      <c r="K1144" s="105" t="s">
        <v>21</v>
      </c>
    </row>
    <row r="1145" spans="1:11" x14ac:dyDescent="0.2">
      <c r="A1145" s="109" t="s">
        <v>366</v>
      </c>
      <c r="B1145" s="105" t="s">
        <v>185</v>
      </c>
      <c r="C1145" s="105" t="s">
        <v>162</v>
      </c>
      <c r="D1145" s="105" t="s">
        <v>214</v>
      </c>
      <c r="E1145" s="105" t="s">
        <v>162</v>
      </c>
      <c r="F1145" s="105" t="s">
        <v>279</v>
      </c>
      <c r="G1145" s="105" t="s">
        <v>116</v>
      </c>
      <c r="H1145" s="105" t="s">
        <v>143</v>
      </c>
      <c r="I1145" s="105" t="s">
        <v>21</v>
      </c>
      <c r="J1145" s="105" t="s">
        <v>21</v>
      </c>
      <c r="K1145" s="105" t="s">
        <v>21</v>
      </c>
    </row>
    <row r="1146" spans="1:11" x14ac:dyDescent="0.2">
      <c r="A1146" s="109" t="s">
        <v>367</v>
      </c>
      <c r="B1146" s="105" t="s">
        <v>110</v>
      </c>
      <c r="C1146" s="105" t="s">
        <v>162</v>
      </c>
      <c r="D1146" s="105" t="s">
        <v>214</v>
      </c>
      <c r="E1146" s="105" t="s">
        <v>162</v>
      </c>
      <c r="F1146" s="105" t="s">
        <v>279</v>
      </c>
      <c r="G1146" s="105" t="s">
        <v>116</v>
      </c>
      <c r="H1146" s="105" t="s">
        <v>143</v>
      </c>
      <c r="I1146" s="105" t="s">
        <v>21</v>
      </c>
      <c r="J1146" s="105" t="s">
        <v>21</v>
      </c>
      <c r="K1146" s="105" t="s">
        <v>21</v>
      </c>
    </row>
    <row r="1147" spans="1:11" x14ac:dyDescent="0.2">
      <c r="A1147" s="109" t="s">
        <v>368</v>
      </c>
      <c r="B1147" s="105" t="s">
        <v>100</v>
      </c>
      <c r="C1147" s="105" t="s">
        <v>162</v>
      </c>
      <c r="D1147" s="105" t="s">
        <v>214</v>
      </c>
      <c r="E1147" s="105" t="s">
        <v>162</v>
      </c>
      <c r="F1147" s="105" t="s">
        <v>279</v>
      </c>
      <c r="G1147" s="105" t="s">
        <v>47</v>
      </c>
      <c r="H1147" s="105" t="s">
        <v>143</v>
      </c>
      <c r="I1147" s="105" t="s">
        <v>21</v>
      </c>
      <c r="J1147" s="105" t="s">
        <v>21</v>
      </c>
      <c r="K1147" s="105" t="s">
        <v>21</v>
      </c>
    </row>
    <row r="1148" spans="1:11" x14ac:dyDescent="0.2">
      <c r="A1148" s="109" t="s">
        <v>369</v>
      </c>
      <c r="B1148" s="105" t="s">
        <v>81</v>
      </c>
      <c r="C1148" s="105" t="s">
        <v>162</v>
      </c>
      <c r="D1148" s="105" t="s">
        <v>145</v>
      </c>
      <c r="E1148" s="105" t="s">
        <v>162</v>
      </c>
      <c r="F1148" s="105" t="s">
        <v>279</v>
      </c>
      <c r="G1148" s="105" t="s">
        <v>126</v>
      </c>
      <c r="H1148" s="105" t="s">
        <v>143</v>
      </c>
      <c r="I1148" s="105" t="s">
        <v>21</v>
      </c>
      <c r="J1148" s="105" t="s">
        <v>21</v>
      </c>
      <c r="K1148" s="105" t="s">
        <v>21</v>
      </c>
    </row>
    <row r="1149" spans="1:11" x14ac:dyDescent="0.2">
      <c r="A1149" s="109" t="s">
        <v>370</v>
      </c>
      <c r="B1149" s="105" t="s">
        <v>100</v>
      </c>
      <c r="C1149" s="105" t="s">
        <v>162</v>
      </c>
      <c r="D1149" s="105" t="s">
        <v>159</v>
      </c>
      <c r="E1149" s="105" t="s">
        <v>162</v>
      </c>
      <c r="F1149" s="105" t="s">
        <v>279</v>
      </c>
      <c r="G1149" s="105" t="s">
        <v>116</v>
      </c>
      <c r="H1149" s="105" t="s">
        <v>143</v>
      </c>
      <c r="I1149" s="105" t="s">
        <v>21</v>
      </c>
      <c r="J1149" s="105" t="s">
        <v>21</v>
      </c>
      <c r="K1149" s="105" t="s">
        <v>21</v>
      </c>
    </row>
    <row r="1150" spans="1:11" x14ac:dyDescent="0.2">
      <c r="A1150" s="109" t="s">
        <v>371</v>
      </c>
      <c r="B1150" s="105" t="s">
        <v>100</v>
      </c>
      <c r="C1150" s="105" t="s">
        <v>162</v>
      </c>
      <c r="D1150" s="105" t="s">
        <v>145</v>
      </c>
      <c r="E1150" s="105" t="s">
        <v>162</v>
      </c>
      <c r="F1150" s="105" t="s">
        <v>279</v>
      </c>
      <c r="G1150" s="105" t="s">
        <v>116</v>
      </c>
      <c r="H1150" s="105" t="s">
        <v>143</v>
      </c>
      <c r="I1150" s="105" t="s">
        <v>21</v>
      </c>
      <c r="J1150" s="105" t="s">
        <v>21</v>
      </c>
      <c r="K1150" s="105" t="s">
        <v>21</v>
      </c>
    </row>
    <row r="1151" spans="1:11" x14ac:dyDescent="0.2">
      <c r="A1151" s="109" t="s">
        <v>372</v>
      </c>
      <c r="B1151" s="105" t="s">
        <v>81</v>
      </c>
      <c r="C1151" s="105" t="s">
        <v>162</v>
      </c>
      <c r="D1151" s="105" t="s">
        <v>145</v>
      </c>
      <c r="E1151" s="105" t="s">
        <v>162</v>
      </c>
      <c r="F1151" s="105" t="s">
        <v>279</v>
      </c>
      <c r="G1151" s="105" t="s">
        <v>126</v>
      </c>
      <c r="H1151" s="105" t="s">
        <v>143</v>
      </c>
      <c r="I1151" s="105" t="s">
        <v>21</v>
      </c>
      <c r="J1151" s="105" t="s">
        <v>21</v>
      </c>
      <c r="K1151" s="105" t="s">
        <v>21</v>
      </c>
    </row>
    <row r="1152" spans="1:11" x14ac:dyDescent="0.2">
      <c r="A1152" s="109" t="s">
        <v>373</v>
      </c>
      <c r="B1152" s="105" t="s">
        <v>81</v>
      </c>
      <c r="C1152" s="105" t="s">
        <v>279</v>
      </c>
      <c r="D1152" s="105" t="s">
        <v>145</v>
      </c>
      <c r="E1152" s="105" t="s">
        <v>162</v>
      </c>
      <c r="F1152" s="105" t="s">
        <v>279</v>
      </c>
      <c r="G1152" s="105" t="s">
        <v>116</v>
      </c>
      <c r="H1152" s="105" t="s">
        <v>143</v>
      </c>
      <c r="I1152" s="105" t="s">
        <v>21</v>
      </c>
      <c r="J1152" s="105" t="s">
        <v>21</v>
      </c>
      <c r="K1152" s="105" t="s">
        <v>21</v>
      </c>
    </row>
    <row r="1153" spans="1:11" x14ac:dyDescent="0.2">
      <c r="A1153" s="109" t="s">
        <v>374</v>
      </c>
      <c r="B1153" s="105" t="s">
        <v>81</v>
      </c>
      <c r="C1153" s="105" t="s">
        <v>279</v>
      </c>
      <c r="D1153" s="105" t="s">
        <v>265</v>
      </c>
      <c r="E1153" s="105" t="s">
        <v>162</v>
      </c>
      <c r="F1153" s="105" t="s">
        <v>279</v>
      </c>
      <c r="G1153" s="105" t="s">
        <v>375</v>
      </c>
      <c r="H1153" s="105" t="s">
        <v>143</v>
      </c>
      <c r="I1153" s="105" t="s">
        <v>21</v>
      </c>
      <c r="J1153" s="105" t="s">
        <v>21</v>
      </c>
      <c r="K1153" s="105" t="s">
        <v>21</v>
      </c>
    </row>
    <row r="1154" spans="1:11" x14ac:dyDescent="0.2">
      <c r="A1154" s="109" t="s">
        <v>376</v>
      </c>
      <c r="B1154" s="105" t="s">
        <v>85</v>
      </c>
      <c r="C1154" s="105" t="s">
        <v>162</v>
      </c>
      <c r="D1154" s="105" t="s">
        <v>145</v>
      </c>
      <c r="E1154" s="105" t="s">
        <v>162</v>
      </c>
      <c r="F1154" s="105" t="s">
        <v>279</v>
      </c>
      <c r="G1154" s="105" t="s">
        <v>116</v>
      </c>
      <c r="H1154" s="105" t="s">
        <v>143</v>
      </c>
      <c r="I1154" s="105" t="s">
        <v>21</v>
      </c>
      <c r="J1154" s="105" t="s">
        <v>21</v>
      </c>
      <c r="K1154" s="105" t="s">
        <v>21</v>
      </c>
    </row>
    <row r="1155" spans="1:11" x14ac:dyDescent="0.2">
      <c r="A1155" s="109" t="s">
        <v>377</v>
      </c>
      <c r="B1155" s="105" t="s">
        <v>21</v>
      </c>
      <c r="C1155" s="105" t="s">
        <v>210</v>
      </c>
      <c r="D1155" s="105" t="s">
        <v>21</v>
      </c>
      <c r="E1155" s="105" t="s">
        <v>21</v>
      </c>
      <c r="F1155" s="105" t="s">
        <v>21</v>
      </c>
      <c r="G1155" s="105" t="s">
        <v>21</v>
      </c>
      <c r="H1155" s="105" t="s">
        <v>143</v>
      </c>
      <c r="I1155" s="105" t="s">
        <v>153</v>
      </c>
      <c r="J1155" s="105" t="s">
        <v>65</v>
      </c>
      <c r="K1155" s="105" t="s">
        <v>378</v>
      </c>
    </row>
    <row r="1156" spans="1:11" x14ac:dyDescent="0.2">
      <c r="A1156" s="109" t="s">
        <v>379</v>
      </c>
      <c r="B1156" s="105" t="s">
        <v>21</v>
      </c>
      <c r="C1156" s="105" t="s">
        <v>279</v>
      </c>
      <c r="D1156" s="105" t="s">
        <v>21</v>
      </c>
      <c r="E1156" s="105" t="s">
        <v>21</v>
      </c>
      <c r="F1156" s="105" t="s">
        <v>21</v>
      </c>
      <c r="G1156" s="105" t="s">
        <v>21</v>
      </c>
      <c r="H1156" s="105" t="s">
        <v>143</v>
      </c>
      <c r="I1156" s="105" t="s">
        <v>142</v>
      </c>
      <c r="J1156" s="105" t="s">
        <v>65</v>
      </c>
      <c r="K1156" s="105" t="s">
        <v>380</v>
      </c>
    </row>
    <row r="1157" spans="1:11" x14ac:dyDescent="0.2">
      <c r="A1157" s="109" t="s">
        <v>381</v>
      </c>
      <c r="B1157" s="105" t="s">
        <v>21</v>
      </c>
      <c r="C1157" s="105" t="s">
        <v>279</v>
      </c>
      <c r="D1157" s="105" t="s">
        <v>21</v>
      </c>
      <c r="E1157" s="105" t="s">
        <v>21</v>
      </c>
      <c r="F1157" s="105" t="s">
        <v>21</v>
      </c>
      <c r="G1157" s="105" t="s">
        <v>21</v>
      </c>
      <c r="H1157" s="105" t="s">
        <v>143</v>
      </c>
      <c r="I1157" s="105" t="s">
        <v>142</v>
      </c>
      <c r="J1157" s="105" t="s">
        <v>65</v>
      </c>
      <c r="K1157" s="105" t="s">
        <v>382</v>
      </c>
    </row>
    <row r="1158" spans="1:11" ht="12.75" customHeight="1" x14ac:dyDescent="0.2">
      <c r="A1158" s="109" t="s">
        <v>383</v>
      </c>
      <c r="B1158" s="105" t="s">
        <v>21</v>
      </c>
      <c r="C1158" s="105" t="s">
        <v>255</v>
      </c>
      <c r="D1158" s="105" t="s">
        <v>21</v>
      </c>
      <c r="E1158" s="105" t="s">
        <v>21</v>
      </c>
      <c r="F1158" s="105" t="s">
        <v>21</v>
      </c>
      <c r="G1158" s="105" t="s">
        <v>21</v>
      </c>
      <c r="H1158" s="105" t="s">
        <v>143</v>
      </c>
      <c r="I1158" s="105" t="s">
        <v>142</v>
      </c>
      <c r="J1158" s="105" t="s">
        <v>65</v>
      </c>
      <c r="K1158" s="105" t="s">
        <v>382</v>
      </c>
    </row>
    <row r="1159" spans="1:11" ht="12.75" customHeight="1" x14ac:dyDescent="0.2">
      <c r="A1159" s="109" t="s">
        <v>384</v>
      </c>
      <c r="B1159" s="105" t="s">
        <v>21</v>
      </c>
      <c r="C1159" s="105" t="s">
        <v>255</v>
      </c>
      <c r="D1159" s="105" t="s">
        <v>21</v>
      </c>
      <c r="E1159" s="105" t="s">
        <v>21</v>
      </c>
      <c r="F1159" s="105" t="s">
        <v>21</v>
      </c>
      <c r="G1159" s="105" t="s">
        <v>21</v>
      </c>
      <c r="H1159" s="105" t="s">
        <v>143</v>
      </c>
      <c r="I1159" s="105" t="s">
        <v>142</v>
      </c>
      <c r="J1159" s="105" t="s">
        <v>65</v>
      </c>
      <c r="K1159" s="105" t="s">
        <v>380</v>
      </c>
    </row>
    <row r="1160" spans="1:11" ht="12.75" customHeight="1" x14ac:dyDescent="0.2">
      <c r="A1160" s="109" t="s">
        <v>385</v>
      </c>
      <c r="B1160" s="105" t="s">
        <v>21</v>
      </c>
      <c r="C1160" s="105" t="s">
        <v>255</v>
      </c>
      <c r="D1160" s="105" t="s">
        <v>21</v>
      </c>
      <c r="E1160" s="105" t="s">
        <v>21</v>
      </c>
      <c r="F1160" s="105" t="s">
        <v>21</v>
      </c>
      <c r="G1160" s="105" t="s">
        <v>21</v>
      </c>
      <c r="H1160" s="105" t="s">
        <v>143</v>
      </c>
      <c r="I1160" s="105" t="s">
        <v>142</v>
      </c>
      <c r="J1160" s="105" t="s">
        <v>65</v>
      </c>
      <c r="K1160" s="105" t="s">
        <v>380</v>
      </c>
    </row>
    <row r="1161" spans="1:11" ht="12.75" customHeight="1" x14ac:dyDescent="0.2">
      <c r="A1161" s="109" t="s">
        <v>386</v>
      </c>
      <c r="B1161" s="105" t="s">
        <v>21</v>
      </c>
      <c r="C1161" s="105" t="s">
        <v>255</v>
      </c>
      <c r="D1161" s="105" t="s">
        <v>21</v>
      </c>
      <c r="E1161" s="105" t="s">
        <v>21</v>
      </c>
      <c r="F1161" s="105" t="s">
        <v>21</v>
      </c>
      <c r="G1161" s="105" t="s">
        <v>21</v>
      </c>
      <c r="H1161" s="105" t="s">
        <v>143</v>
      </c>
      <c r="I1161" s="105" t="s">
        <v>142</v>
      </c>
      <c r="J1161" s="105" t="s">
        <v>65</v>
      </c>
      <c r="K1161" s="105" t="s">
        <v>380</v>
      </c>
    </row>
    <row r="1162" spans="1:11" ht="12.75" customHeight="1" x14ac:dyDescent="0.2">
      <c r="A1162" s="109" t="s">
        <v>387</v>
      </c>
      <c r="B1162" s="105" t="s">
        <v>21</v>
      </c>
      <c r="C1162" s="105" t="s">
        <v>255</v>
      </c>
      <c r="D1162" s="105" t="s">
        <v>21</v>
      </c>
      <c r="E1162" s="105" t="s">
        <v>21</v>
      </c>
      <c r="F1162" s="105" t="s">
        <v>21</v>
      </c>
      <c r="G1162" s="105" t="s">
        <v>21</v>
      </c>
      <c r="H1162" s="105" t="s">
        <v>143</v>
      </c>
      <c r="I1162" s="105" t="s">
        <v>153</v>
      </c>
      <c r="J1162" s="105" t="s">
        <v>65</v>
      </c>
      <c r="K1162" s="105" t="s">
        <v>380</v>
      </c>
    </row>
    <row r="1163" spans="1:11" ht="12.75" customHeight="1" x14ac:dyDescent="0.2">
      <c r="A1163" s="109" t="s">
        <v>388</v>
      </c>
      <c r="B1163" s="105" t="s">
        <v>21</v>
      </c>
      <c r="C1163" s="105" t="s">
        <v>279</v>
      </c>
      <c r="D1163" s="105" t="s">
        <v>21</v>
      </c>
      <c r="E1163" s="105" t="s">
        <v>21</v>
      </c>
      <c r="F1163" s="105" t="s">
        <v>21</v>
      </c>
      <c r="G1163" s="105" t="s">
        <v>21</v>
      </c>
      <c r="H1163" s="105" t="s">
        <v>143</v>
      </c>
      <c r="I1163" s="105" t="s">
        <v>153</v>
      </c>
      <c r="J1163" s="105" t="s">
        <v>76</v>
      </c>
      <c r="K1163" s="105" t="s">
        <v>380</v>
      </c>
    </row>
    <row r="1164" spans="1:11" ht="12.75" customHeight="1" x14ac:dyDescent="0.2">
      <c r="A1164" s="109" t="s">
        <v>389</v>
      </c>
      <c r="B1164" s="105" t="s">
        <v>21</v>
      </c>
      <c r="C1164" s="105" t="s">
        <v>255</v>
      </c>
      <c r="D1164" s="105" t="s">
        <v>21</v>
      </c>
      <c r="E1164" s="105" t="s">
        <v>21</v>
      </c>
      <c r="F1164" s="105" t="s">
        <v>21</v>
      </c>
      <c r="G1164" s="105" t="s">
        <v>21</v>
      </c>
      <c r="H1164" s="105" t="s">
        <v>143</v>
      </c>
      <c r="I1164" s="105" t="s">
        <v>153</v>
      </c>
      <c r="J1164" s="105" t="s">
        <v>65</v>
      </c>
      <c r="K1164" s="105" t="s">
        <v>380</v>
      </c>
    </row>
    <row r="1165" spans="1:11" ht="12.75" customHeight="1" x14ac:dyDescent="0.2">
      <c r="A1165" s="109" t="s">
        <v>390</v>
      </c>
      <c r="B1165" s="105" t="s">
        <v>21</v>
      </c>
      <c r="C1165" s="105" t="s">
        <v>255</v>
      </c>
      <c r="D1165" s="105" t="s">
        <v>21</v>
      </c>
      <c r="E1165" s="105" t="s">
        <v>21</v>
      </c>
      <c r="F1165" s="105" t="s">
        <v>21</v>
      </c>
      <c r="G1165" s="105" t="s">
        <v>21</v>
      </c>
      <c r="H1165" s="105" t="s">
        <v>143</v>
      </c>
      <c r="I1165" s="105" t="s">
        <v>153</v>
      </c>
      <c r="J1165" s="105" t="s">
        <v>65</v>
      </c>
      <c r="K1165" s="105" t="s">
        <v>380</v>
      </c>
    </row>
    <row r="1166" spans="1:11" x14ac:dyDescent="0.2">
      <c r="A1166" s="109" t="s">
        <v>391</v>
      </c>
      <c r="B1166" s="105" t="s">
        <v>21</v>
      </c>
      <c r="C1166" s="105" t="s">
        <v>255</v>
      </c>
      <c r="D1166" s="105" t="s">
        <v>21</v>
      </c>
      <c r="E1166" s="105" t="s">
        <v>21</v>
      </c>
      <c r="F1166" s="105" t="s">
        <v>21</v>
      </c>
      <c r="G1166" s="105" t="s">
        <v>21</v>
      </c>
      <c r="H1166" s="105" t="s">
        <v>143</v>
      </c>
      <c r="I1166" s="105" t="s">
        <v>153</v>
      </c>
      <c r="J1166" s="105" t="s">
        <v>65</v>
      </c>
      <c r="K1166" s="105" t="s">
        <v>380</v>
      </c>
    </row>
    <row r="1167" spans="1:11" x14ac:dyDescent="0.2">
      <c r="A1167" s="109" t="s">
        <v>392</v>
      </c>
      <c r="B1167" s="105" t="s">
        <v>21</v>
      </c>
      <c r="C1167" s="105" t="s">
        <v>255</v>
      </c>
      <c r="D1167" s="105" t="s">
        <v>21</v>
      </c>
      <c r="E1167" s="105" t="s">
        <v>21</v>
      </c>
      <c r="F1167" s="105" t="s">
        <v>21</v>
      </c>
      <c r="G1167" s="105" t="s">
        <v>21</v>
      </c>
      <c r="H1167" s="105" t="s">
        <v>143</v>
      </c>
      <c r="I1167" s="105" t="s">
        <v>153</v>
      </c>
      <c r="J1167" s="105" t="s">
        <v>65</v>
      </c>
      <c r="K1167" s="105" t="s">
        <v>380</v>
      </c>
    </row>
    <row r="1168" spans="1:11" x14ac:dyDescent="0.2">
      <c r="A1168" s="109" t="s">
        <v>393</v>
      </c>
      <c r="B1168" s="105" t="s">
        <v>21</v>
      </c>
      <c r="C1168" s="105" t="s">
        <v>255</v>
      </c>
      <c r="D1168" s="105" t="s">
        <v>21</v>
      </c>
      <c r="E1168" s="105" t="s">
        <v>21</v>
      </c>
      <c r="F1168" s="105" t="s">
        <v>21</v>
      </c>
      <c r="G1168" s="105" t="s">
        <v>21</v>
      </c>
      <c r="H1168" s="105" t="s">
        <v>143</v>
      </c>
      <c r="I1168" s="105" t="s">
        <v>153</v>
      </c>
      <c r="J1168" s="105" t="s">
        <v>65</v>
      </c>
      <c r="K1168" s="105" t="s">
        <v>380</v>
      </c>
    </row>
    <row r="1169" spans="1:11" x14ac:dyDescent="0.2">
      <c r="A1169" s="109" t="s">
        <v>394</v>
      </c>
      <c r="B1169" s="105" t="s">
        <v>21</v>
      </c>
      <c r="C1169" s="105" t="s">
        <v>255</v>
      </c>
      <c r="D1169" s="105" t="s">
        <v>21</v>
      </c>
      <c r="E1169" s="105" t="s">
        <v>21</v>
      </c>
      <c r="F1169" s="105" t="s">
        <v>21</v>
      </c>
      <c r="G1169" s="105" t="s">
        <v>21</v>
      </c>
      <c r="H1169" s="105" t="s">
        <v>143</v>
      </c>
      <c r="I1169" s="105" t="s">
        <v>153</v>
      </c>
      <c r="J1169" s="105" t="s">
        <v>65</v>
      </c>
      <c r="K1169" s="105" t="s">
        <v>380</v>
      </c>
    </row>
    <row r="1170" spans="1:11" x14ac:dyDescent="0.2">
      <c r="A1170" s="109" t="s">
        <v>395</v>
      </c>
      <c r="B1170" s="105" t="s">
        <v>21</v>
      </c>
      <c r="C1170" s="105" t="s">
        <v>255</v>
      </c>
      <c r="D1170" s="105" t="s">
        <v>21</v>
      </c>
      <c r="E1170" s="105" t="s">
        <v>21</v>
      </c>
      <c r="F1170" s="105" t="s">
        <v>21</v>
      </c>
      <c r="G1170" s="105" t="s">
        <v>21</v>
      </c>
      <c r="H1170" s="105" t="s">
        <v>143</v>
      </c>
      <c r="I1170" s="105" t="s">
        <v>153</v>
      </c>
      <c r="J1170" s="105" t="s">
        <v>65</v>
      </c>
      <c r="K1170" s="105" t="s">
        <v>380</v>
      </c>
    </row>
    <row r="1171" spans="1:11" x14ac:dyDescent="0.2">
      <c r="A1171" s="109" t="s">
        <v>396</v>
      </c>
      <c r="B1171" s="105" t="s">
        <v>21</v>
      </c>
      <c r="C1171" s="105" t="s">
        <v>255</v>
      </c>
      <c r="D1171" s="105" t="s">
        <v>21</v>
      </c>
      <c r="E1171" s="105" t="s">
        <v>21</v>
      </c>
      <c r="F1171" s="105" t="s">
        <v>21</v>
      </c>
      <c r="G1171" s="105" t="s">
        <v>21</v>
      </c>
      <c r="H1171" s="105" t="s">
        <v>143</v>
      </c>
      <c r="I1171" s="105" t="s">
        <v>153</v>
      </c>
      <c r="J1171" s="105" t="s">
        <v>65</v>
      </c>
      <c r="K1171" s="105" t="s">
        <v>380</v>
      </c>
    </row>
    <row r="1172" spans="1:11" x14ac:dyDescent="0.2">
      <c r="A1172" s="109" t="s">
        <v>397</v>
      </c>
      <c r="B1172" s="105" t="s">
        <v>21</v>
      </c>
      <c r="C1172" s="105" t="s">
        <v>255</v>
      </c>
      <c r="D1172" s="105" t="s">
        <v>21</v>
      </c>
      <c r="E1172" s="105" t="s">
        <v>21</v>
      </c>
      <c r="F1172" s="105" t="s">
        <v>21</v>
      </c>
      <c r="G1172" s="105" t="s">
        <v>21</v>
      </c>
      <c r="H1172" s="105" t="s">
        <v>143</v>
      </c>
      <c r="I1172" s="105" t="s">
        <v>153</v>
      </c>
      <c r="J1172" s="105" t="s">
        <v>65</v>
      </c>
      <c r="K1172" s="105" t="s">
        <v>380</v>
      </c>
    </row>
    <row r="1173" spans="1:11" x14ac:dyDescent="0.2">
      <c r="A1173" s="109" t="s">
        <v>398</v>
      </c>
      <c r="B1173" s="105" t="s">
        <v>21</v>
      </c>
      <c r="C1173" s="105" t="s">
        <v>255</v>
      </c>
      <c r="D1173" s="105" t="s">
        <v>21</v>
      </c>
      <c r="E1173" s="105" t="s">
        <v>21</v>
      </c>
      <c r="F1173" s="105" t="s">
        <v>21</v>
      </c>
      <c r="G1173" s="105" t="s">
        <v>21</v>
      </c>
      <c r="H1173" s="105" t="s">
        <v>143</v>
      </c>
      <c r="I1173" s="105" t="s">
        <v>145</v>
      </c>
      <c r="J1173" s="105" t="s">
        <v>65</v>
      </c>
      <c r="K1173" s="105" t="s">
        <v>380</v>
      </c>
    </row>
    <row r="1174" spans="1:11" x14ac:dyDescent="0.2">
      <c r="A1174" s="109" t="s">
        <v>399</v>
      </c>
      <c r="B1174" s="105" t="s">
        <v>21</v>
      </c>
      <c r="C1174" s="105" t="s">
        <v>255</v>
      </c>
      <c r="D1174" s="105" t="s">
        <v>21</v>
      </c>
      <c r="E1174" s="105" t="s">
        <v>21</v>
      </c>
      <c r="F1174" s="105" t="s">
        <v>21</v>
      </c>
      <c r="G1174" s="105" t="s">
        <v>21</v>
      </c>
      <c r="H1174" s="105" t="s">
        <v>143</v>
      </c>
      <c r="I1174" s="105" t="s">
        <v>142</v>
      </c>
      <c r="J1174" s="105" t="s">
        <v>65</v>
      </c>
      <c r="K1174" s="105" t="s">
        <v>380</v>
      </c>
    </row>
    <row r="1175" spans="1:11" x14ac:dyDescent="0.2">
      <c r="A1175" s="109" t="s">
        <v>400</v>
      </c>
      <c r="B1175" s="105" t="s">
        <v>21</v>
      </c>
      <c r="C1175" s="105" t="s">
        <v>210</v>
      </c>
      <c r="D1175" s="105" t="s">
        <v>21</v>
      </c>
      <c r="E1175" s="105" t="s">
        <v>21</v>
      </c>
      <c r="F1175" s="105" t="s">
        <v>21</v>
      </c>
      <c r="G1175" s="105" t="s">
        <v>21</v>
      </c>
      <c r="H1175" s="105" t="s">
        <v>143</v>
      </c>
      <c r="I1175" s="105" t="s">
        <v>153</v>
      </c>
      <c r="J1175" s="105" t="s">
        <v>65</v>
      </c>
      <c r="K1175" s="105" t="s">
        <v>401</v>
      </c>
    </row>
    <row r="1176" spans="1:11" x14ac:dyDescent="0.2">
      <c r="A1176" s="109" t="s">
        <v>402</v>
      </c>
      <c r="B1176" s="105" t="s">
        <v>21</v>
      </c>
      <c r="C1176" s="105" t="s">
        <v>255</v>
      </c>
      <c r="D1176" s="105" t="s">
        <v>21</v>
      </c>
      <c r="E1176" s="105" t="s">
        <v>21</v>
      </c>
      <c r="F1176" s="105" t="s">
        <v>21</v>
      </c>
      <c r="G1176" s="105" t="s">
        <v>21</v>
      </c>
      <c r="H1176" s="105" t="s">
        <v>143</v>
      </c>
      <c r="I1176" s="105" t="s">
        <v>142</v>
      </c>
      <c r="J1176" s="105" t="s">
        <v>65</v>
      </c>
      <c r="K1176" s="105" t="s">
        <v>378</v>
      </c>
    </row>
    <row r="1177" spans="1:11" ht="12.75" customHeight="1" x14ac:dyDescent="0.2">
      <c r="A1177" s="109" t="s">
        <v>403</v>
      </c>
      <c r="B1177" s="105" t="s">
        <v>21</v>
      </c>
      <c r="C1177" s="105" t="s">
        <v>255</v>
      </c>
      <c r="D1177" s="105" t="s">
        <v>21</v>
      </c>
      <c r="E1177" s="105" t="s">
        <v>21</v>
      </c>
      <c r="F1177" s="105" t="s">
        <v>21</v>
      </c>
      <c r="G1177" s="105" t="s">
        <v>21</v>
      </c>
      <c r="H1177" s="105" t="s">
        <v>143</v>
      </c>
      <c r="I1177" s="105" t="s">
        <v>265</v>
      </c>
      <c r="J1177" s="105" t="s">
        <v>65</v>
      </c>
      <c r="K1177" s="105" t="s">
        <v>380</v>
      </c>
    </row>
    <row r="1178" spans="1:11" ht="12.75" customHeight="1" x14ac:dyDescent="0.2">
      <c r="A1178" s="109" t="s">
        <v>404</v>
      </c>
      <c r="B1178" s="105" t="s">
        <v>21</v>
      </c>
      <c r="C1178" s="105" t="s">
        <v>255</v>
      </c>
      <c r="D1178" s="105" t="s">
        <v>21</v>
      </c>
      <c r="E1178" s="105" t="s">
        <v>21</v>
      </c>
      <c r="F1178" s="105" t="s">
        <v>21</v>
      </c>
      <c r="G1178" s="105" t="s">
        <v>21</v>
      </c>
      <c r="H1178" s="105" t="s">
        <v>143</v>
      </c>
      <c r="I1178" s="105" t="s">
        <v>265</v>
      </c>
      <c r="J1178" s="105" t="s">
        <v>65</v>
      </c>
      <c r="K1178" s="105" t="s">
        <v>378</v>
      </c>
    </row>
    <row r="1179" spans="1:11" ht="12.75" customHeight="1" x14ac:dyDescent="0.2">
      <c r="A1179" s="109" t="s">
        <v>405</v>
      </c>
      <c r="B1179" s="105" t="s">
        <v>21</v>
      </c>
      <c r="C1179" s="105" t="s">
        <v>255</v>
      </c>
      <c r="D1179" s="105" t="s">
        <v>21</v>
      </c>
      <c r="E1179" s="105" t="s">
        <v>21</v>
      </c>
      <c r="F1179" s="105" t="s">
        <v>21</v>
      </c>
      <c r="G1179" s="105" t="s">
        <v>21</v>
      </c>
      <c r="H1179" s="105" t="s">
        <v>143</v>
      </c>
      <c r="I1179" s="105" t="s">
        <v>265</v>
      </c>
      <c r="J1179" s="105" t="s">
        <v>65</v>
      </c>
      <c r="K1179" s="105" t="s">
        <v>380</v>
      </c>
    </row>
    <row r="1180" spans="1:11" ht="12.75" customHeight="1" x14ac:dyDescent="0.2">
      <c r="A1180" s="109" t="s">
        <v>406</v>
      </c>
      <c r="B1180" s="105" t="s">
        <v>21</v>
      </c>
      <c r="C1180" s="105" t="s">
        <v>255</v>
      </c>
      <c r="D1180" s="105" t="s">
        <v>21</v>
      </c>
      <c r="E1180" s="105" t="s">
        <v>21</v>
      </c>
      <c r="F1180" s="105" t="s">
        <v>21</v>
      </c>
      <c r="G1180" s="105" t="s">
        <v>21</v>
      </c>
      <c r="H1180" s="105" t="s">
        <v>143</v>
      </c>
      <c r="I1180" s="105" t="s">
        <v>159</v>
      </c>
      <c r="J1180" s="105" t="s">
        <v>65</v>
      </c>
      <c r="K1180" s="105" t="s">
        <v>378</v>
      </c>
    </row>
    <row r="1181" spans="1:11" ht="12.75" customHeight="1" x14ac:dyDescent="0.2">
      <c r="A1181" s="109" t="s">
        <v>407</v>
      </c>
      <c r="B1181" s="105" t="s">
        <v>21</v>
      </c>
      <c r="C1181" s="105" t="s">
        <v>279</v>
      </c>
      <c r="D1181" s="105" t="s">
        <v>21</v>
      </c>
      <c r="E1181" s="105" t="s">
        <v>21</v>
      </c>
      <c r="F1181" s="105" t="s">
        <v>21</v>
      </c>
      <c r="G1181" s="105" t="s">
        <v>21</v>
      </c>
      <c r="H1181" s="105" t="s">
        <v>143</v>
      </c>
      <c r="I1181" s="105" t="s">
        <v>159</v>
      </c>
      <c r="J1181" s="105" t="s">
        <v>65</v>
      </c>
      <c r="K1181" s="105" t="s">
        <v>380</v>
      </c>
    </row>
    <row r="1182" spans="1:11" ht="12.75" customHeight="1" x14ac:dyDescent="0.2">
      <c r="A1182" s="109" t="s">
        <v>408</v>
      </c>
      <c r="B1182" s="105" t="s">
        <v>21</v>
      </c>
      <c r="C1182" s="105" t="s">
        <v>279</v>
      </c>
      <c r="D1182" s="105" t="s">
        <v>21</v>
      </c>
      <c r="E1182" s="105" t="s">
        <v>21</v>
      </c>
      <c r="F1182" s="105" t="s">
        <v>21</v>
      </c>
      <c r="G1182" s="105" t="s">
        <v>21</v>
      </c>
      <c r="H1182" s="105" t="s">
        <v>143</v>
      </c>
      <c r="I1182" s="105" t="s">
        <v>159</v>
      </c>
      <c r="J1182" s="105" t="s">
        <v>76</v>
      </c>
      <c r="K1182" s="105" t="s">
        <v>380</v>
      </c>
    </row>
    <row r="1183" spans="1:11" ht="12.75" customHeight="1" x14ac:dyDescent="0.2">
      <c r="A1183" s="109" t="s">
        <v>409</v>
      </c>
      <c r="B1183" s="105" t="s">
        <v>21</v>
      </c>
      <c r="C1183" s="105" t="s">
        <v>162</v>
      </c>
      <c r="D1183" s="105" t="s">
        <v>21</v>
      </c>
      <c r="E1183" s="105" t="s">
        <v>21</v>
      </c>
      <c r="F1183" s="105" t="s">
        <v>21</v>
      </c>
      <c r="G1183" s="105" t="s">
        <v>21</v>
      </c>
      <c r="H1183" s="105" t="s">
        <v>143</v>
      </c>
      <c r="I1183" s="105" t="s">
        <v>159</v>
      </c>
      <c r="J1183" s="105" t="s">
        <v>65</v>
      </c>
      <c r="K1183" s="105" t="s">
        <v>380</v>
      </c>
    </row>
    <row r="1184" spans="1:11" ht="12.75" customHeight="1" x14ac:dyDescent="0.2">
      <c r="A1184" s="109" t="s">
        <v>410</v>
      </c>
      <c r="B1184" s="105" t="s">
        <v>21</v>
      </c>
      <c r="C1184" s="105" t="s">
        <v>162</v>
      </c>
      <c r="D1184" s="105" t="s">
        <v>21</v>
      </c>
      <c r="E1184" s="105" t="s">
        <v>21</v>
      </c>
      <c r="F1184" s="105" t="s">
        <v>21</v>
      </c>
      <c r="G1184" s="105" t="s">
        <v>21</v>
      </c>
      <c r="H1184" s="105" t="s">
        <v>143</v>
      </c>
      <c r="I1184" s="105" t="s">
        <v>159</v>
      </c>
      <c r="J1184" s="105" t="s">
        <v>65</v>
      </c>
      <c r="K1184" s="105" t="s">
        <v>380</v>
      </c>
    </row>
    <row r="1185" spans="1:11" x14ac:dyDescent="0.2">
      <c r="A1185" s="109" t="s">
        <v>411</v>
      </c>
      <c r="B1185" s="105" t="s">
        <v>21</v>
      </c>
      <c r="C1185" s="105" t="s">
        <v>162</v>
      </c>
      <c r="D1185" s="105" t="s">
        <v>21</v>
      </c>
      <c r="E1185" s="105" t="s">
        <v>21</v>
      </c>
      <c r="F1185" s="105" t="s">
        <v>21</v>
      </c>
      <c r="G1185" s="105" t="s">
        <v>21</v>
      </c>
      <c r="H1185" s="105" t="s">
        <v>143</v>
      </c>
      <c r="I1185" s="105" t="s">
        <v>159</v>
      </c>
      <c r="J1185" s="105" t="s">
        <v>65</v>
      </c>
      <c r="K1185" s="105" t="s">
        <v>380</v>
      </c>
    </row>
    <row r="1186" spans="1:11" x14ac:dyDescent="0.2">
      <c r="A1186" s="109" t="s">
        <v>412</v>
      </c>
      <c r="B1186" s="105" t="s">
        <v>21</v>
      </c>
      <c r="C1186" s="105" t="s">
        <v>162</v>
      </c>
      <c r="D1186" s="105" t="s">
        <v>21</v>
      </c>
      <c r="E1186" s="105" t="s">
        <v>21</v>
      </c>
      <c r="F1186" s="105" t="s">
        <v>21</v>
      </c>
      <c r="G1186" s="105" t="s">
        <v>21</v>
      </c>
      <c r="H1186" s="105" t="s">
        <v>143</v>
      </c>
      <c r="I1186" s="105" t="s">
        <v>142</v>
      </c>
      <c r="J1186" s="105" t="s">
        <v>46</v>
      </c>
      <c r="K1186" s="105" t="s">
        <v>380</v>
      </c>
    </row>
    <row r="1187" spans="1:11" x14ac:dyDescent="0.2">
      <c r="A1187" s="109" t="s">
        <v>413</v>
      </c>
      <c r="B1187" s="105" t="s">
        <v>21</v>
      </c>
      <c r="C1187" s="105" t="s">
        <v>162</v>
      </c>
      <c r="D1187" s="105" t="s">
        <v>21</v>
      </c>
      <c r="E1187" s="105" t="s">
        <v>21</v>
      </c>
      <c r="F1187" s="105" t="s">
        <v>21</v>
      </c>
      <c r="G1187" s="105" t="s">
        <v>21</v>
      </c>
      <c r="H1187" s="105" t="s">
        <v>143</v>
      </c>
      <c r="I1187" s="105" t="s">
        <v>159</v>
      </c>
      <c r="J1187" s="105" t="s">
        <v>65</v>
      </c>
      <c r="K1187" s="105" t="s">
        <v>380</v>
      </c>
    </row>
    <row r="1188" spans="1:11" x14ac:dyDescent="0.2">
      <c r="A1188" s="109" t="s">
        <v>414</v>
      </c>
      <c r="B1188" s="105" t="s">
        <v>21</v>
      </c>
      <c r="C1188" s="105" t="s">
        <v>162</v>
      </c>
      <c r="D1188" s="105" t="s">
        <v>21</v>
      </c>
      <c r="E1188" s="105" t="s">
        <v>21</v>
      </c>
      <c r="F1188" s="105" t="s">
        <v>21</v>
      </c>
      <c r="G1188" s="105" t="s">
        <v>21</v>
      </c>
      <c r="H1188" s="105" t="s">
        <v>143</v>
      </c>
      <c r="I1188" s="105" t="s">
        <v>415</v>
      </c>
      <c r="J1188" s="105" t="s">
        <v>65</v>
      </c>
      <c r="K1188" s="105" t="s">
        <v>378</v>
      </c>
    </row>
    <row r="1189" spans="1:11" x14ac:dyDescent="0.2">
      <c r="A1189" s="109" t="s">
        <v>416</v>
      </c>
      <c r="B1189" s="105" t="s">
        <v>21</v>
      </c>
      <c r="C1189" s="105" t="s">
        <v>162</v>
      </c>
      <c r="D1189" s="105" t="s">
        <v>21</v>
      </c>
      <c r="E1189" s="105" t="s">
        <v>21</v>
      </c>
      <c r="F1189" s="105" t="s">
        <v>21</v>
      </c>
      <c r="G1189" s="105" t="s">
        <v>21</v>
      </c>
      <c r="H1189" s="105" t="s">
        <v>143</v>
      </c>
      <c r="I1189" s="105" t="s">
        <v>153</v>
      </c>
      <c r="J1189" s="105" t="s">
        <v>76</v>
      </c>
      <c r="K1189" s="105" t="s">
        <v>380</v>
      </c>
    </row>
    <row r="1190" spans="1:11" x14ac:dyDescent="0.2">
      <c r="A1190" s="109" t="s">
        <v>417</v>
      </c>
      <c r="B1190" s="105" t="s">
        <v>21</v>
      </c>
      <c r="C1190" s="105" t="s">
        <v>162</v>
      </c>
      <c r="D1190" s="105" t="s">
        <v>21</v>
      </c>
      <c r="E1190" s="105" t="s">
        <v>21</v>
      </c>
      <c r="F1190" s="105" t="s">
        <v>21</v>
      </c>
      <c r="G1190" s="105" t="s">
        <v>21</v>
      </c>
      <c r="H1190" s="105" t="s">
        <v>143</v>
      </c>
      <c r="I1190" s="105" t="s">
        <v>415</v>
      </c>
      <c r="J1190" s="105" t="s">
        <v>76</v>
      </c>
      <c r="K1190" s="105" t="s">
        <v>380</v>
      </c>
    </row>
    <row r="1191" spans="1:11" x14ac:dyDescent="0.2">
      <c r="A1191" s="109" t="s">
        <v>418</v>
      </c>
      <c r="B1191" s="105" t="s">
        <v>21</v>
      </c>
      <c r="C1191" s="105" t="s">
        <v>162</v>
      </c>
      <c r="D1191" s="105" t="s">
        <v>21</v>
      </c>
      <c r="E1191" s="105" t="s">
        <v>21</v>
      </c>
      <c r="F1191" s="105" t="s">
        <v>21</v>
      </c>
      <c r="G1191" s="105" t="s">
        <v>21</v>
      </c>
      <c r="H1191" s="105" t="s">
        <v>143</v>
      </c>
      <c r="I1191" s="105" t="s">
        <v>236</v>
      </c>
      <c r="J1191" s="105" t="s">
        <v>76</v>
      </c>
      <c r="K1191" s="105" t="s">
        <v>378</v>
      </c>
    </row>
    <row r="1192" spans="1:11" x14ac:dyDescent="0.2">
      <c r="A1192" s="109" t="s">
        <v>419</v>
      </c>
      <c r="B1192" s="105" t="s">
        <v>21</v>
      </c>
      <c r="C1192" s="105" t="s">
        <v>162</v>
      </c>
      <c r="D1192" s="105" t="s">
        <v>21</v>
      </c>
      <c r="E1192" s="105" t="s">
        <v>21</v>
      </c>
      <c r="F1192" s="105" t="s">
        <v>21</v>
      </c>
      <c r="G1192" s="105" t="s">
        <v>21</v>
      </c>
      <c r="H1192" s="105" t="s">
        <v>143</v>
      </c>
      <c r="I1192" s="105" t="s">
        <v>142</v>
      </c>
      <c r="J1192" s="105" t="s">
        <v>76</v>
      </c>
      <c r="K1192" s="105" t="s">
        <v>378</v>
      </c>
    </row>
    <row r="1193" spans="1:11" x14ac:dyDescent="0.2">
      <c r="A1193" s="109" t="s">
        <v>420</v>
      </c>
      <c r="B1193" s="105" t="s">
        <v>21</v>
      </c>
      <c r="C1193" s="105" t="s">
        <v>162</v>
      </c>
      <c r="D1193" s="105" t="s">
        <v>21</v>
      </c>
      <c r="E1193" s="105" t="s">
        <v>21</v>
      </c>
      <c r="F1193" s="105" t="s">
        <v>21</v>
      </c>
      <c r="G1193" s="105" t="s">
        <v>21</v>
      </c>
      <c r="H1193" s="105" t="s">
        <v>143</v>
      </c>
      <c r="I1193" s="105" t="s">
        <v>158</v>
      </c>
      <c r="J1193" s="105" t="s">
        <v>76</v>
      </c>
      <c r="K1193" s="105" t="s">
        <v>378</v>
      </c>
    </row>
    <row r="1194" spans="1:11" x14ac:dyDescent="0.2">
      <c r="A1194" s="109" t="s">
        <v>421</v>
      </c>
      <c r="B1194" s="105" t="s">
        <v>21</v>
      </c>
      <c r="C1194" s="105" t="s">
        <v>262</v>
      </c>
      <c r="D1194" s="105" t="s">
        <v>21</v>
      </c>
      <c r="E1194" s="105" t="s">
        <v>21</v>
      </c>
      <c r="F1194" s="105" t="s">
        <v>21</v>
      </c>
      <c r="G1194" s="105" t="s">
        <v>21</v>
      </c>
      <c r="H1194" s="105" t="s">
        <v>143</v>
      </c>
      <c r="I1194" s="105" t="s">
        <v>422</v>
      </c>
      <c r="J1194" s="105" t="s">
        <v>76</v>
      </c>
      <c r="K1194" s="105" t="s">
        <v>423</v>
      </c>
    </row>
    <row r="1195" spans="1:11" x14ac:dyDescent="0.2">
      <c r="A1195" s="109" t="s">
        <v>424</v>
      </c>
      <c r="B1195" s="105" t="s">
        <v>21</v>
      </c>
      <c r="C1195" s="105" t="s">
        <v>214</v>
      </c>
      <c r="D1195" s="105" t="s">
        <v>21</v>
      </c>
      <c r="E1195" s="105" t="s">
        <v>21</v>
      </c>
      <c r="F1195" s="105" t="s">
        <v>21</v>
      </c>
      <c r="G1195" s="105" t="s">
        <v>21</v>
      </c>
      <c r="H1195" s="105" t="s">
        <v>143</v>
      </c>
      <c r="I1195" s="105" t="s">
        <v>158</v>
      </c>
      <c r="J1195" s="105" t="s">
        <v>76</v>
      </c>
      <c r="K1195" s="105" t="s">
        <v>378</v>
      </c>
    </row>
    <row r="1196" spans="1:11" x14ac:dyDescent="0.2">
      <c r="A1196" s="109" t="s">
        <v>425</v>
      </c>
      <c r="B1196" s="105" t="s">
        <v>21</v>
      </c>
      <c r="C1196" s="105" t="s">
        <v>162</v>
      </c>
      <c r="D1196" s="105" t="s">
        <v>21</v>
      </c>
      <c r="E1196" s="105" t="s">
        <v>21</v>
      </c>
      <c r="F1196" s="105" t="s">
        <v>21</v>
      </c>
      <c r="G1196" s="105" t="s">
        <v>21</v>
      </c>
      <c r="H1196" s="105" t="s">
        <v>143</v>
      </c>
      <c r="I1196" s="105" t="s">
        <v>158</v>
      </c>
      <c r="J1196" s="105" t="s">
        <v>101</v>
      </c>
      <c r="K1196" s="105" t="s">
        <v>401</v>
      </c>
    </row>
    <row r="1197" spans="1:11" x14ac:dyDescent="0.2">
      <c r="A1197" s="109" t="s">
        <v>426</v>
      </c>
      <c r="B1197" s="105" t="s">
        <v>21</v>
      </c>
      <c r="C1197" s="105" t="s">
        <v>162</v>
      </c>
      <c r="D1197" s="105" t="s">
        <v>21</v>
      </c>
      <c r="E1197" s="105" t="s">
        <v>21</v>
      </c>
      <c r="F1197" s="105" t="s">
        <v>21</v>
      </c>
      <c r="G1197" s="105" t="s">
        <v>21</v>
      </c>
      <c r="H1197" s="105" t="s">
        <v>143</v>
      </c>
      <c r="I1197" s="105" t="s">
        <v>142</v>
      </c>
      <c r="J1197" s="105" t="s">
        <v>76</v>
      </c>
      <c r="K1197" s="105" t="s">
        <v>378</v>
      </c>
    </row>
    <row r="1198" spans="1:11" x14ac:dyDescent="0.2">
      <c r="A1198" s="109" t="s">
        <v>427</v>
      </c>
      <c r="B1198" s="105" t="s">
        <v>21</v>
      </c>
      <c r="C1198" s="105" t="s">
        <v>162</v>
      </c>
      <c r="D1198" s="105" t="s">
        <v>21</v>
      </c>
      <c r="E1198" s="105" t="s">
        <v>21</v>
      </c>
      <c r="F1198" s="105" t="s">
        <v>21</v>
      </c>
      <c r="G1198" s="105" t="s">
        <v>21</v>
      </c>
      <c r="H1198" s="105" t="s">
        <v>143</v>
      </c>
      <c r="I1198" s="105" t="s">
        <v>229</v>
      </c>
      <c r="J1198" s="105" t="s">
        <v>428</v>
      </c>
      <c r="K1198" s="105" t="s">
        <v>378</v>
      </c>
    </row>
    <row r="1199" spans="1:11" ht="12.75" customHeight="1" x14ac:dyDescent="0.2">
      <c r="A1199" s="109" t="s">
        <v>429</v>
      </c>
      <c r="B1199" s="105" t="s">
        <v>21</v>
      </c>
      <c r="C1199" s="105" t="s">
        <v>162</v>
      </c>
      <c r="D1199" s="105" t="s">
        <v>21</v>
      </c>
      <c r="E1199" s="105" t="s">
        <v>21</v>
      </c>
      <c r="F1199" s="105" t="s">
        <v>21</v>
      </c>
      <c r="G1199" s="105" t="s">
        <v>21</v>
      </c>
      <c r="H1199" s="105" t="s">
        <v>143</v>
      </c>
      <c r="I1199" s="105" t="s">
        <v>262</v>
      </c>
      <c r="J1199" s="105" t="s">
        <v>76</v>
      </c>
      <c r="K1199" s="105" t="s">
        <v>378</v>
      </c>
    </row>
    <row r="1200" spans="1:11" ht="12.75" customHeight="1" x14ac:dyDescent="0.2">
      <c r="A1200" s="109" t="s">
        <v>430</v>
      </c>
      <c r="B1200" s="105" t="s">
        <v>21</v>
      </c>
      <c r="C1200" s="105" t="s">
        <v>162</v>
      </c>
      <c r="D1200" s="105" t="s">
        <v>21</v>
      </c>
      <c r="E1200" s="105" t="s">
        <v>21</v>
      </c>
      <c r="F1200" s="105" t="s">
        <v>21</v>
      </c>
      <c r="G1200" s="105" t="s">
        <v>21</v>
      </c>
      <c r="H1200" s="105" t="s">
        <v>143</v>
      </c>
      <c r="I1200" s="105" t="s">
        <v>158</v>
      </c>
      <c r="J1200" s="105" t="s">
        <v>76</v>
      </c>
      <c r="K1200" s="105" t="s">
        <v>378</v>
      </c>
    </row>
    <row r="1201" spans="1:11" ht="12.75" customHeight="1" x14ac:dyDescent="0.2">
      <c r="A1201" s="109" t="s">
        <v>431</v>
      </c>
      <c r="B1201" s="105" t="s">
        <v>21</v>
      </c>
      <c r="C1201" s="105" t="s">
        <v>162</v>
      </c>
      <c r="D1201" s="105" t="s">
        <v>21</v>
      </c>
      <c r="E1201" s="105" t="s">
        <v>21</v>
      </c>
      <c r="F1201" s="105" t="s">
        <v>21</v>
      </c>
      <c r="G1201" s="105" t="s">
        <v>21</v>
      </c>
      <c r="H1201" s="105" t="s">
        <v>143</v>
      </c>
      <c r="I1201" s="105" t="s">
        <v>153</v>
      </c>
      <c r="J1201" s="105" t="s">
        <v>65</v>
      </c>
      <c r="K1201" s="105" t="s">
        <v>378</v>
      </c>
    </row>
    <row r="1202" spans="1:11" ht="12.75" customHeight="1" x14ac:dyDescent="0.2">
      <c r="A1202" s="109" t="s">
        <v>432</v>
      </c>
      <c r="B1202" s="105" t="s">
        <v>21</v>
      </c>
      <c r="C1202" s="105" t="s">
        <v>279</v>
      </c>
      <c r="D1202" s="105" t="s">
        <v>21</v>
      </c>
      <c r="E1202" s="105" t="s">
        <v>21</v>
      </c>
      <c r="F1202" s="105" t="s">
        <v>21</v>
      </c>
      <c r="G1202" s="105" t="s">
        <v>21</v>
      </c>
      <c r="H1202" s="105" t="s">
        <v>143</v>
      </c>
      <c r="I1202" s="105" t="s">
        <v>158</v>
      </c>
      <c r="J1202" s="105" t="s">
        <v>65</v>
      </c>
      <c r="K1202" s="105" t="s">
        <v>378</v>
      </c>
    </row>
    <row r="1203" spans="1:11" ht="12.75" customHeight="1" x14ac:dyDescent="0.2">
      <c r="A1203" s="109" t="s">
        <v>433</v>
      </c>
      <c r="B1203" s="105" t="s">
        <v>21</v>
      </c>
      <c r="C1203" s="105" t="s">
        <v>279</v>
      </c>
      <c r="D1203" s="105" t="s">
        <v>21</v>
      </c>
      <c r="E1203" s="105" t="s">
        <v>21</v>
      </c>
      <c r="F1203" s="105" t="s">
        <v>21</v>
      </c>
      <c r="G1203" s="105" t="s">
        <v>21</v>
      </c>
      <c r="H1203" s="105" t="s">
        <v>143</v>
      </c>
      <c r="I1203" s="105" t="s">
        <v>153</v>
      </c>
      <c r="J1203" s="105" t="s">
        <v>138</v>
      </c>
      <c r="K1203" s="105" t="s">
        <v>378</v>
      </c>
    </row>
    <row r="1204" spans="1:11" ht="12.75" customHeight="1" x14ac:dyDescent="0.2">
      <c r="A1204" s="109" t="s">
        <v>434</v>
      </c>
      <c r="B1204" s="105" t="s">
        <v>21</v>
      </c>
      <c r="C1204" s="105" t="s">
        <v>435</v>
      </c>
      <c r="D1204" s="105" t="s">
        <v>21</v>
      </c>
      <c r="E1204" s="105" t="s">
        <v>21</v>
      </c>
      <c r="F1204" s="105" t="s">
        <v>21</v>
      </c>
      <c r="G1204" s="105" t="s">
        <v>21</v>
      </c>
      <c r="H1204" s="105" t="s">
        <v>436</v>
      </c>
      <c r="I1204" s="105" t="s">
        <v>422</v>
      </c>
      <c r="J1204" s="105" t="s">
        <v>41</v>
      </c>
      <c r="K1204" s="105" t="s">
        <v>380</v>
      </c>
    </row>
    <row r="1205" spans="1:11" ht="12.75" customHeight="1" x14ac:dyDescent="0.2">
      <c r="A1205" s="109" t="s">
        <v>437</v>
      </c>
      <c r="B1205" s="105" t="s">
        <v>21</v>
      </c>
      <c r="C1205" s="105" t="s">
        <v>435</v>
      </c>
      <c r="D1205" s="105" t="s">
        <v>21</v>
      </c>
      <c r="E1205" s="105" t="s">
        <v>21</v>
      </c>
      <c r="F1205" s="105" t="s">
        <v>21</v>
      </c>
      <c r="G1205" s="105" t="s">
        <v>21</v>
      </c>
      <c r="H1205" s="105" t="s">
        <v>436</v>
      </c>
      <c r="I1205" s="105" t="s">
        <v>438</v>
      </c>
      <c r="J1205" s="105" t="s">
        <v>157</v>
      </c>
      <c r="K1205" s="105" t="s">
        <v>380</v>
      </c>
    </row>
    <row r="1206" spans="1:11" ht="12.75" customHeight="1" x14ac:dyDescent="0.2">
      <c r="A1206" s="109" t="s">
        <v>439</v>
      </c>
      <c r="B1206" s="105" t="s">
        <v>21</v>
      </c>
      <c r="C1206" s="105" t="s">
        <v>435</v>
      </c>
      <c r="D1206" s="105" t="s">
        <v>21</v>
      </c>
      <c r="E1206" s="105" t="s">
        <v>21</v>
      </c>
      <c r="F1206" s="105" t="s">
        <v>21</v>
      </c>
      <c r="G1206" s="105" t="s">
        <v>21</v>
      </c>
      <c r="H1206" s="105" t="s">
        <v>436</v>
      </c>
      <c r="I1206" s="105" t="s">
        <v>401</v>
      </c>
      <c r="J1206" s="105" t="s">
        <v>157</v>
      </c>
      <c r="K1206" s="105" t="s">
        <v>380</v>
      </c>
    </row>
    <row r="1207" spans="1:11" x14ac:dyDescent="0.2">
      <c r="A1207" s="109" t="s">
        <v>440</v>
      </c>
      <c r="B1207" s="105" t="s">
        <v>21</v>
      </c>
      <c r="C1207" s="105" t="s">
        <v>441</v>
      </c>
      <c r="D1207" s="105" t="s">
        <v>21</v>
      </c>
      <c r="E1207" s="105" t="s">
        <v>21</v>
      </c>
      <c r="F1207" s="105" t="s">
        <v>21</v>
      </c>
      <c r="G1207" s="105" t="s">
        <v>21</v>
      </c>
      <c r="H1207" s="105" t="s">
        <v>436</v>
      </c>
      <c r="I1207" s="105" t="s">
        <v>401</v>
      </c>
      <c r="J1207" s="105" t="s">
        <v>255</v>
      </c>
      <c r="K1207" s="105" t="s">
        <v>380</v>
      </c>
    </row>
    <row r="1208" spans="1:11" x14ac:dyDescent="0.2">
      <c r="A1208" s="109" t="s">
        <v>442</v>
      </c>
      <c r="B1208" s="105" t="s">
        <v>21</v>
      </c>
      <c r="C1208" s="105" t="s">
        <v>441</v>
      </c>
      <c r="D1208" s="105" t="s">
        <v>21</v>
      </c>
      <c r="E1208" s="105" t="s">
        <v>21</v>
      </c>
      <c r="F1208" s="105" t="s">
        <v>21</v>
      </c>
      <c r="G1208" s="105" t="s">
        <v>21</v>
      </c>
      <c r="H1208" s="105" t="s">
        <v>436</v>
      </c>
      <c r="I1208" s="105" t="s">
        <v>401</v>
      </c>
      <c r="J1208" s="105" t="s">
        <v>255</v>
      </c>
      <c r="K1208" s="105" t="s">
        <v>380</v>
      </c>
    </row>
    <row r="1209" spans="1:11" x14ac:dyDescent="0.2">
      <c r="A1209" s="109" t="s">
        <v>443</v>
      </c>
      <c r="B1209" s="105" t="s">
        <v>21</v>
      </c>
      <c r="C1209" s="105" t="s">
        <v>441</v>
      </c>
      <c r="D1209" s="105" t="s">
        <v>21</v>
      </c>
      <c r="E1209" s="105" t="s">
        <v>21</v>
      </c>
      <c r="F1209" s="105" t="s">
        <v>21</v>
      </c>
      <c r="G1209" s="105" t="s">
        <v>21</v>
      </c>
      <c r="H1209" s="105" t="s">
        <v>436</v>
      </c>
      <c r="I1209" s="105" t="s">
        <v>444</v>
      </c>
      <c r="J1209" s="105" t="s">
        <v>255</v>
      </c>
      <c r="K1209" s="105" t="s">
        <v>380</v>
      </c>
    </row>
    <row r="1210" spans="1:11" x14ac:dyDescent="0.2">
      <c r="A1210" s="109" t="s">
        <v>445</v>
      </c>
      <c r="B1210" s="105" t="s">
        <v>21</v>
      </c>
      <c r="C1210" s="105" t="s">
        <v>446</v>
      </c>
      <c r="D1210" s="105" t="s">
        <v>21</v>
      </c>
      <c r="E1210" s="105" t="s">
        <v>21</v>
      </c>
      <c r="F1210" s="105" t="s">
        <v>21</v>
      </c>
      <c r="G1210" s="105" t="s">
        <v>21</v>
      </c>
      <c r="H1210" s="105" t="s">
        <v>436</v>
      </c>
      <c r="I1210" s="105" t="s">
        <v>444</v>
      </c>
      <c r="J1210" s="105" t="s">
        <v>214</v>
      </c>
      <c r="K1210" s="105" t="s">
        <v>380</v>
      </c>
    </row>
    <row r="1211" spans="1:11" x14ac:dyDescent="0.2">
      <c r="A1211" s="109" t="s">
        <v>447</v>
      </c>
      <c r="B1211" s="105" t="s">
        <v>21</v>
      </c>
      <c r="C1211" s="105" t="s">
        <v>446</v>
      </c>
      <c r="D1211" s="105" t="s">
        <v>21</v>
      </c>
      <c r="E1211" s="105" t="s">
        <v>21</v>
      </c>
      <c r="F1211" s="105" t="s">
        <v>21</v>
      </c>
      <c r="G1211" s="105" t="s">
        <v>21</v>
      </c>
      <c r="H1211" s="105" t="s">
        <v>436</v>
      </c>
      <c r="I1211" s="105" t="s">
        <v>444</v>
      </c>
      <c r="J1211" s="105" t="s">
        <v>214</v>
      </c>
      <c r="K1211" s="105" t="s">
        <v>380</v>
      </c>
    </row>
    <row r="1212" spans="1:11" x14ac:dyDescent="0.2">
      <c r="A1212" s="109" t="s">
        <v>448</v>
      </c>
      <c r="B1212" s="105" t="s">
        <v>21</v>
      </c>
      <c r="C1212" s="105" t="s">
        <v>446</v>
      </c>
      <c r="D1212" s="105" t="s">
        <v>21</v>
      </c>
      <c r="E1212" s="105" t="s">
        <v>21</v>
      </c>
      <c r="F1212" s="105" t="s">
        <v>21</v>
      </c>
      <c r="G1212" s="105" t="s">
        <v>21</v>
      </c>
      <c r="H1212" s="105" t="s">
        <v>436</v>
      </c>
      <c r="I1212" s="105" t="s">
        <v>444</v>
      </c>
      <c r="J1212" s="105" t="s">
        <v>214</v>
      </c>
      <c r="K1212" s="105" t="s">
        <v>380</v>
      </c>
    </row>
    <row r="1213" spans="1:11" x14ac:dyDescent="0.2">
      <c r="A1213" s="109" t="s">
        <v>449</v>
      </c>
      <c r="B1213" s="105" t="s">
        <v>21</v>
      </c>
      <c r="C1213" s="105" t="s">
        <v>446</v>
      </c>
      <c r="D1213" s="105" t="s">
        <v>21</v>
      </c>
      <c r="E1213" s="105" t="s">
        <v>21</v>
      </c>
      <c r="F1213" s="105" t="s">
        <v>21</v>
      </c>
      <c r="G1213" s="105" t="s">
        <v>21</v>
      </c>
      <c r="H1213" s="105" t="s">
        <v>436</v>
      </c>
      <c r="I1213" s="105" t="s">
        <v>444</v>
      </c>
      <c r="J1213" s="105" t="s">
        <v>214</v>
      </c>
      <c r="K1213" s="105" t="s">
        <v>380</v>
      </c>
    </row>
    <row r="1214" spans="1:11" x14ac:dyDescent="0.2">
      <c r="A1214" s="109" t="s">
        <v>450</v>
      </c>
      <c r="B1214" s="105" t="s">
        <v>21</v>
      </c>
      <c r="C1214" s="105" t="s">
        <v>446</v>
      </c>
      <c r="D1214" s="105" t="s">
        <v>21</v>
      </c>
      <c r="E1214" s="105" t="s">
        <v>21</v>
      </c>
      <c r="F1214" s="105" t="s">
        <v>21</v>
      </c>
      <c r="G1214" s="105" t="s">
        <v>21</v>
      </c>
      <c r="H1214" s="105" t="s">
        <v>436</v>
      </c>
      <c r="I1214" s="105" t="s">
        <v>380</v>
      </c>
      <c r="J1214" s="105" t="s">
        <v>214</v>
      </c>
      <c r="K1214" s="105" t="s">
        <v>380</v>
      </c>
    </row>
    <row r="1215" spans="1:11" x14ac:dyDescent="0.2">
      <c r="A1215" s="109" t="s">
        <v>451</v>
      </c>
      <c r="B1215" s="105" t="s">
        <v>21</v>
      </c>
      <c r="C1215" s="105" t="s">
        <v>446</v>
      </c>
      <c r="D1215" s="105" t="s">
        <v>21</v>
      </c>
      <c r="E1215" s="105" t="s">
        <v>21</v>
      </c>
      <c r="F1215" s="105" t="s">
        <v>21</v>
      </c>
      <c r="G1215" s="105" t="s">
        <v>21</v>
      </c>
      <c r="H1215" s="105" t="s">
        <v>436</v>
      </c>
      <c r="I1215" s="105" t="s">
        <v>401</v>
      </c>
      <c r="J1215" s="105" t="s">
        <v>214</v>
      </c>
      <c r="K1215" s="105" t="s">
        <v>378</v>
      </c>
    </row>
    <row r="1216" spans="1:11" x14ac:dyDescent="0.2">
      <c r="A1216" s="109" t="s">
        <v>452</v>
      </c>
      <c r="B1216" s="105" t="s">
        <v>21</v>
      </c>
      <c r="C1216" s="105" t="s">
        <v>422</v>
      </c>
      <c r="D1216" s="105" t="s">
        <v>21</v>
      </c>
      <c r="E1216" s="105" t="s">
        <v>21</v>
      </c>
      <c r="F1216" s="105" t="s">
        <v>21</v>
      </c>
      <c r="G1216" s="105" t="s">
        <v>21</v>
      </c>
      <c r="H1216" s="105" t="s">
        <v>436</v>
      </c>
      <c r="I1216" s="105" t="s">
        <v>380</v>
      </c>
      <c r="J1216" s="105" t="s">
        <v>157</v>
      </c>
      <c r="K1216" s="105" t="s">
        <v>444</v>
      </c>
    </row>
    <row r="1217" spans="1:11" x14ac:dyDescent="0.2">
      <c r="A1217" s="109" t="s">
        <v>453</v>
      </c>
      <c r="B1217" s="105" t="s">
        <v>21</v>
      </c>
      <c r="C1217" s="105" t="s">
        <v>454</v>
      </c>
      <c r="D1217" s="105" t="s">
        <v>21</v>
      </c>
      <c r="E1217" s="105" t="s">
        <v>21</v>
      </c>
      <c r="F1217" s="105" t="s">
        <v>21</v>
      </c>
      <c r="G1217" s="105" t="s">
        <v>21</v>
      </c>
      <c r="H1217" s="105" t="s">
        <v>436</v>
      </c>
      <c r="I1217" s="105" t="s">
        <v>455</v>
      </c>
      <c r="J1217" s="105" t="s">
        <v>214</v>
      </c>
      <c r="K1217" s="105" t="s">
        <v>378</v>
      </c>
    </row>
    <row r="1218" spans="1:11" x14ac:dyDescent="0.2">
      <c r="A1218" s="109" t="s">
        <v>456</v>
      </c>
      <c r="B1218" s="105" t="s">
        <v>21</v>
      </c>
      <c r="C1218" s="105" t="s">
        <v>454</v>
      </c>
      <c r="D1218" s="105" t="s">
        <v>21</v>
      </c>
      <c r="E1218" s="105" t="s">
        <v>21</v>
      </c>
      <c r="F1218" s="105" t="s">
        <v>21</v>
      </c>
      <c r="G1218" s="105" t="s">
        <v>21</v>
      </c>
      <c r="H1218" s="105" t="s">
        <v>436</v>
      </c>
      <c r="I1218" s="105" t="s">
        <v>444</v>
      </c>
      <c r="J1218" s="105" t="s">
        <v>214</v>
      </c>
      <c r="K1218" s="105" t="s">
        <v>380</v>
      </c>
    </row>
    <row r="1219" spans="1:11" x14ac:dyDescent="0.2">
      <c r="A1219" s="109" t="s">
        <v>457</v>
      </c>
      <c r="B1219" s="105" t="s">
        <v>21</v>
      </c>
      <c r="C1219" s="105" t="s">
        <v>454</v>
      </c>
      <c r="D1219" s="105" t="s">
        <v>21</v>
      </c>
      <c r="E1219" s="105" t="s">
        <v>21</v>
      </c>
      <c r="F1219" s="105" t="s">
        <v>21</v>
      </c>
      <c r="G1219" s="105" t="s">
        <v>21</v>
      </c>
      <c r="H1219" s="105" t="s">
        <v>436</v>
      </c>
      <c r="I1219" s="105" t="s">
        <v>378</v>
      </c>
      <c r="J1219" s="105" t="s">
        <v>214</v>
      </c>
      <c r="K1219" s="105" t="s">
        <v>378</v>
      </c>
    </row>
    <row r="1220" spans="1:11" x14ac:dyDescent="0.2">
      <c r="A1220" s="109" t="s">
        <v>458</v>
      </c>
      <c r="B1220" s="105" t="s">
        <v>21</v>
      </c>
      <c r="C1220" s="105" t="s">
        <v>454</v>
      </c>
      <c r="D1220" s="105" t="s">
        <v>21</v>
      </c>
      <c r="E1220" s="105" t="s">
        <v>21</v>
      </c>
      <c r="F1220" s="105" t="s">
        <v>21</v>
      </c>
      <c r="G1220" s="105" t="s">
        <v>21</v>
      </c>
      <c r="H1220" s="105" t="s">
        <v>436</v>
      </c>
      <c r="I1220" s="105" t="s">
        <v>401</v>
      </c>
      <c r="J1220" s="105" t="s">
        <v>214</v>
      </c>
      <c r="K1220" s="105" t="s">
        <v>378</v>
      </c>
    </row>
    <row r="1221" spans="1:11" ht="12.75" customHeight="1" x14ac:dyDescent="0.2">
      <c r="A1221" s="109" t="s">
        <v>459</v>
      </c>
      <c r="B1221" s="105" t="s">
        <v>21</v>
      </c>
      <c r="C1221" s="105" t="s">
        <v>454</v>
      </c>
      <c r="D1221" s="105" t="s">
        <v>21</v>
      </c>
      <c r="E1221" s="105" t="s">
        <v>21</v>
      </c>
      <c r="F1221" s="105" t="s">
        <v>21</v>
      </c>
      <c r="G1221" s="105" t="s">
        <v>21</v>
      </c>
      <c r="H1221" s="105" t="s">
        <v>436</v>
      </c>
      <c r="I1221" s="105" t="s">
        <v>401</v>
      </c>
      <c r="J1221" s="105" t="s">
        <v>214</v>
      </c>
      <c r="K1221" s="105" t="s">
        <v>380</v>
      </c>
    </row>
    <row r="1222" spans="1:11" ht="12.75" customHeight="1" x14ac:dyDescent="0.2">
      <c r="A1222" s="109" t="s">
        <v>460</v>
      </c>
      <c r="B1222" s="105" t="s">
        <v>21</v>
      </c>
      <c r="C1222" s="105" t="s">
        <v>454</v>
      </c>
      <c r="D1222" s="105" t="s">
        <v>21</v>
      </c>
      <c r="E1222" s="105" t="s">
        <v>21</v>
      </c>
      <c r="F1222" s="105" t="s">
        <v>21</v>
      </c>
      <c r="G1222" s="105" t="s">
        <v>21</v>
      </c>
      <c r="H1222" s="105" t="s">
        <v>436</v>
      </c>
      <c r="I1222" s="105" t="s">
        <v>378</v>
      </c>
      <c r="J1222" s="105" t="s">
        <v>214</v>
      </c>
      <c r="K1222" s="105" t="s">
        <v>378</v>
      </c>
    </row>
    <row r="1223" spans="1:11" ht="12.75" customHeight="1" x14ac:dyDescent="0.2">
      <c r="A1223" s="109" t="s">
        <v>461</v>
      </c>
      <c r="B1223" s="105" t="s">
        <v>21</v>
      </c>
      <c r="C1223" s="105" t="s">
        <v>454</v>
      </c>
      <c r="D1223" s="105" t="s">
        <v>21</v>
      </c>
      <c r="E1223" s="105" t="s">
        <v>21</v>
      </c>
      <c r="F1223" s="105" t="s">
        <v>21</v>
      </c>
      <c r="G1223" s="105" t="s">
        <v>21</v>
      </c>
      <c r="H1223" s="105" t="s">
        <v>436</v>
      </c>
      <c r="I1223" s="105" t="s">
        <v>378</v>
      </c>
      <c r="J1223" s="105" t="s">
        <v>214</v>
      </c>
      <c r="K1223" s="105" t="s">
        <v>378</v>
      </c>
    </row>
    <row r="1224" spans="1:11" ht="12.75" customHeight="1" x14ac:dyDescent="0.2">
      <c r="A1224" s="109" t="s">
        <v>462</v>
      </c>
      <c r="B1224" s="105" t="s">
        <v>21</v>
      </c>
      <c r="C1224" s="105" t="s">
        <v>446</v>
      </c>
      <c r="D1224" s="105" t="s">
        <v>21</v>
      </c>
      <c r="E1224" s="105" t="s">
        <v>21</v>
      </c>
      <c r="F1224" s="105" t="s">
        <v>21</v>
      </c>
      <c r="G1224" s="105" t="s">
        <v>21</v>
      </c>
      <c r="H1224" s="105" t="s">
        <v>436</v>
      </c>
      <c r="I1224" s="105" t="s">
        <v>401</v>
      </c>
      <c r="J1224" s="105" t="s">
        <v>214</v>
      </c>
      <c r="K1224" s="105" t="s">
        <v>378</v>
      </c>
    </row>
    <row r="1225" spans="1:11" ht="12.75" customHeight="1" x14ac:dyDescent="0.2">
      <c r="A1225" s="109" t="s">
        <v>463</v>
      </c>
      <c r="B1225" s="105" t="s">
        <v>21</v>
      </c>
      <c r="C1225" s="105" t="s">
        <v>446</v>
      </c>
      <c r="D1225" s="105" t="s">
        <v>21</v>
      </c>
      <c r="E1225" s="105" t="s">
        <v>21</v>
      </c>
      <c r="F1225" s="105" t="s">
        <v>21</v>
      </c>
      <c r="G1225" s="105" t="s">
        <v>21</v>
      </c>
      <c r="H1225" s="105" t="s">
        <v>436</v>
      </c>
      <c r="I1225" s="105" t="s">
        <v>444</v>
      </c>
      <c r="J1225" s="105" t="s">
        <v>214</v>
      </c>
      <c r="K1225" s="105" t="s">
        <v>378</v>
      </c>
    </row>
    <row r="1226" spans="1:11" ht="12.75" customHeight="1" x14ac:dyDescent="0.2">
      <c r="A1226" s="109" t="s">
        <v>464</v>
      </c>
      <c r="B1226" s="105" t="s">
        <v>21</v>
      </c>
      <c r="C1226" s="105" t="s">
        <v>454</v>
      </c>
      <c r="D1226" s="105" t="s">
        <v>21</v>
      </c>
      <c r="E1226" s="105" t="s">
        <v>21</v>
      </c>
      <c r="F1226" s="105" t="s">
        <v>21</v>
      </c>
      <c r="G1226" s="105" t="s">
        <v>21</v>
      </c>
      <c r="H1226" s="105" t="s">
        <v>436</v>
      </c>
      <c r="I1226" s="105" t="s">
        <v>444</v>
      </c>
      <c r="J1226" s="105" t="s">
        <v>214</v>
      </c>
      <c r="K1226" s="105" t="s">
        <v>380</v>
      </c>
    </row>
    <row r="1227" spans="1:11" ht="12.75" customHeight="1" x14ac:dyDescent="0.2">
      <c r="A1227" s="109" t="s">
        <v>465</v>
      </c>
      <c r="B1227" s="105" t="s">
        <v>21</v>
      </c>
      <c r="C1227" s="105" t="s">
        <v>454</v>
      </c>
      <c r="D1227" s="105" t="s">
        <v>21</v>
      </c>
      <c r="E1227" s="105" t="s">
        <v>21</v>
      </c>
      <c r="F1227" s="105" t="s">
        <v>21</v>
      </c>
      <c r="G1227" s="105" t="s">
        <v>21</v>
      </c>
      <c r="H1227" s="105" t="s">
        <v>436</v>
      </c>
      <c r="I1227" s="105" t="s">
        <v>378</v>
      </c>
      <c r="J1227" s="105" t="s">
        <v>214</v>
      </c>
      <c r="K1227" s="105" t="s">
        <v>380</v>
      </c>
    </row>
    <row r="1228" spans="1:11" ht="12.75" customHeight="1" x14ac:dyDescent="0.2">
      <c r="A1228" s="109" t="s">
        <v>466</v>
      </c>
      <c r="B1228" s="105" t="s">
        <v>21</v>
      </c>
      <c r="C1228" s="105" t="s">
        <v>454</v>
      </c>
      <c r="D1228" s="105" t="s">
        <v>21</v>
      </c>
      <c r="E1228" s="105" t="s">
        <v>21</v>
      </c>
      <c r="F1228" s="105" t="s">
        <v>21</v>
      </c>
      <c r="G1228" s="105" t="s">
        <v>21</v>
      </c>
      <c r="H1228" s="105" t="s">
        <v>436</v>
      </c>
      <c r="I1228" s="105" t="s">
        <v>401</v>
      </c>
      <c r="J1228" s="105" t="s">
        <v>214</v>
      </c>
      <c r="K1228" s="105" t="s">
        <v>380</v>
      </c>
    </row>
    <row r="1229" spans="1:11" x14ac:dyDescent="0.2">
      <c r="A1229" s="109" t="s">
        <v>467</v>
      </c>
      <c r="B1229" s="105" t="s">
        <v>21</v>
      </c>
      <c r="C1229" s="105" t="s">
        <v>454</v>
      </c>
      <c r="D1229" s="105" t="s">
        <v>21</v>
      </c>
      <c r="E1229" s="105" t="s">
        <v>21</v>
      </c>
      <c r="F1229" s="105" t="s">
        <v>21</v>
      </c>
      <c r="G1229" s="105" t="s">
        <v>21</v>
      </c>
      <c r="H1229" s="105" t="s">
        <v>436</v>
      </c>
      <c r="I1229" s="105" t="s">
        <v>378</v>
      </c>
      <c r="J1229" s="105" t="s">
        <v>214</v>
      </c>
      <c r="K1229" s="105" t="s">
        <v>380</v>
      </c>
    </row>
    <row r="1230" spans="1:11" x14ac:dyDescent="0.2">
      <c r="A1230" s="109" t="s">
        <v>468</v>
      </c>
      <c r="B1230" s="105" t="s">
        <v>21</v>
      </c>
      <c r="C1230" s="105" t="s">
        <v>454</v>
      </c>
      <c r="D1230" s="105" t="s">
        <v>21</v>
      </c>
      <c r="E1230" s="105" t="s">
        <v>21</v>
      </c>
      <c r="F1230" s="105" t="s">
        <v>21</v>
      </c>
      <c r="G1230" s="105" t="s">
        <v>21</v>
      </c>
      <c r="H1230" s="105" t="s">
        <v>436</v>
      </c>
      <c r="I1230" s="105" t="s">
        <v>378</v>
      </c>
      <c r="J1230" s="105" t="s">
        <v>214</v>
      </c>
      <c r="K1230" s="105" t="s">
        <v>380</v>
      </c>
    </row>
    <row r="1231" spans="1:11" x14ac:dyDescent="0.2">
      <c r="A1231" s="109" t="s">
        <v>469</v>
      </c>
      <c r="B1231" s="105" t="s">
        <v>21</v>
      </c>
      <c r="C1231" s="105" t="s">
        <v>454</v>
      </c>
      <c r="D1231" s="105" t="s">
        <v>21</v>
      </c>
      <c r="E1231" s="105" t="s">
        <v>21</v>
      </c>
      <c r="F1231" s="105" t="s">
        <v>21</v>
      </c>
      <c r="G1231" s="105" t="s">
        <v>21</v>
      </c>
      <c r="H1231" s="105" t="s">
        <v>436</v>
      </c>
      <c r="I1231" s="105" t="s">
        <v>401</v>
      </c>
      <c r="J1231" s="105" t="s">
        <v>214</v>
      </c>
      <c r="K1231" s="105" t="s">
        <v>380</v>
      </c>
    </row>
    <row r="1232" spans="1:11" x14ac:dyDescent="0.2">
      <c r="A1232" s="109" t="s">
        <v>470</v>
      </c>
      <c r="B1232" s="105" t="s">
        <v>21</v>
      </c>
      <c r="C1232" s="105" t="s">
        <v>454</v>
      </c>
      <c r="D1232" s="105" t="s">
        <v>21</v>
      </c>
      <c r="E1232" s="105" t="s">
        <v>21</v>
      </c>
      <c r="F1232" s="105" t="s">
        <v>21</v>
      </c>
      <c r="G1232" s="105" t="s">
        <v>21</v>
      </c>
      <c r="H1232" s="105" t="s">
        <v>436</v>
      </c>
      <c r="I1232" s="105" t="s">
        <v>401</v>
      </c>
      <c r="J1232" s="105" t="s">
        <v>214</v>
      </c>
      <c r="K1232" s="105" t="s">
        <v>380</v>
      </c>
    </row>
    <row r="1233" spans="1:11" x14ac:dyDescent="0.2">
      <c r="A1233" s="109" t="s">
        <v>471</v>
      </c>
      <c r="B1233" s="105" t="s">
        <v>21</v>
      </c>
      <c r="C1233" s="105" t="s">
        <v>454</v>
      </c>
      <c r="D1233" s="105" t="s">
        <v>21</v>
      </c>
      <c r="E1233" s="105" t="s">
        <v>21</v>
      </c>
      <c r="F1233" s="105" t="s">
        <v>21</v>
      </c>
      <c r="G1233" s="105" t="s">
        <v>21</v>
      </c>
      <c r="H1233" s="105" t="s">
        <v>436</v>
      </c>
      <c r="I1233" s="105" t="s">
        <v>401</v>
      </c>
      <c r="J1233" s="105" t="s">
        <v>214</v>
      </c>
      <c r="K1233" s="105" t="s">
        <v>378</v>
      </c>
    </row>
    <row r="1234" spans="1:11" x14ac:dyDescent="0.2">
      <c r="A1234" s="109" t="s">
        <v>472</v>
      </c>
      <c r="B1234" s="105" t="s">
        <v>21</v>
      </c>
      <c r="C1234" s="105" t="s">
        <v>454</v>
      </c>
      <c r="D1234" s="105" t="s">
        <v>21</v>
      </c>
      <c r="E1234" s="105" t="s">
        <v>21</v>
      </c>
      <c r="F1234" s="105" t="s">
        <v>21</v>
      </c>
      <c r="G1234" s="105" t="s">
        <v>21</v>
      </c>
      <c r="H1234" s="105" t="s">
        <v>436</v>
      </c>
      <c r="I1234" s="105" t="s">
        <v>444</v>
      </c>
      <c r="J1234" s="105" t="s">
        <v>214</v>
      </c>
      <c r="K1234" s="105" t="s">
        <v>380</v>
      </c>
    </row>
    <row r="1235" spans="1:11" x14ac:dyDescent="0.2">
      <c r="A1235" s="109" t="s">
        <v>473</v>
      </c>
      <c r="B1235" s="105" t="s">
        <v>21</v>
      </c>
      <c r="C1235" s="105" t="s">
        <v>401</v>
      </c>
      <c r="D1235" s="105" t="s">
        <v>21</v>
      </c>
      <c r="E1235" s="105" t="s">
        <v>21</v>
      </c>
      <c r="F1235" s="105" t="s">
        <v>21</v>
      </c>
      <c r="G1235" s="105" t="s">
        <v>21</v>
      </c>
      <c r="H1235" s="105" t="s">
        <v>436</v>
      </c>
      <c r="I1235" s="105" t="s">
        <v>382</v>
      </c>
      <c r="J1235" s="105" t="s">
        <v>157</v>
      </c>
      <c r="K1235" s="105" t="s">
        <v>378</v>
      </c>
    </row>
    <row r="1236" spans="1:11" x14ac:dyDescent="0.2">
      <c r="A1236" s="109" t="s">
        <v>474</v>
      </c>
      <c r="B1236" s="105" t="s">
        <v>21</v>
      </c>
      <c r="C1236" s="105" t="s">
        <v>454</v>
      </c>
      <c r="D1236" s="105" t="s">
        <v>21</v>
      </c>
      <c r="E1236" s="105" t="s">
        <v>21</v>
      </c>
      <c r="F1236" s="105" t="s">
        <v>21</v>
      </c>
      <c r="G1236" s="105" t="s">
        <v>21</v>
      </c>
      <c r="H1236" s="105" t="s">
        <v>436</v>
      </c>
      <c r="I1236" s="105" t="s">
        <v>444</v>
      </c>
      <c r="J1236" s="105" t="s">
        <v>157</v>
      </c>
      <c r="K1236" s="105" t="s">
        <v>380</v>
      </c>
    </row>
    <row r="1237" spans="1:11" x14ac:dyDescent="0.2">
      <c r="A1237" s="109" t="s">
        <v>475</v>
      </c>
      <c r="B1237" s="105" t="s">
        <v>21</v>
      </c>
      <c r="C1237" s="105" t="s">
        <v>454</v>
      </c>
      <c r="D1237" s="105" t="s">
        <v>21</v>
      </c>
      <c r="E1237" s="105" t="s">
        <v>21</v>
      </c>
      <c r="F1237" s="105" t="s">
        <v>21</v>
      </c>
      <c r="G1237" s="105" t="s">
        <v>21</v>
      </c>
      <c r="H1237" s="105" t="s">
        <v>436</v>
      </c>
      <c r="I1237" s="105" t="s">
        <v>444</v>
      </c>
      <c r="J1237" s="105" t="s">
        <v>214</v>
      </c>
      <c r="K1237" s="105" t="s">
        <v>380</v>
      </c>
    </row>
    <row r="1238" spans="1:11" x14ac:dyDescent="0.2">
      <c r="A1238" s="109" t="s">
        <v>476</v>
      </c>
      <c r="B1238" s="105" t="s">
        <v>21</v>
      </c>
      <c r="C1238" s="105" t="s">
        <v>454</v>
      </c>
      <c r="D1238" s="105" t="s">
        <v>21</v>
      </c>
      <c r="E1238" s="105" t="s">
        <v>21</v>
      </c>
      <c r="F1238" s="105" t="s">
        <v>21</v>
      </c>
      <c r="G1238" s="105" t="s">
        <v>21</v>
      </c>
      <c r="H1238" s="105" t="s">
        <v>436</v>
      </c>
      <c r="I1238" s="105" t="s">
        <v>378</v>
      </c>
      <c r="J1238" s="105" t="s">
        <v>214</v>
      </c>
      <c r="K1238" s="105" t="s">
        <v>380</v>
      </c>
    </row>
    <row r="1239" spans="1:11" x14ac:dyDescent="0.2">
      <c r="A1239" s="109" t="s">
        <v>477</v>
      </c>
      <c r="B1239" s="105" t="s">
        <v>21</v>
      </c>
      <c r="C1239" s="105" t="s">
        <v>454</v>
      </c>
      <c r="D1239" s="105" t="s">
        <v>21</v>
      </c>
      <c r="E1239" s="105" t="s">
        <v>21</v>
      </c>
      <c r="F1239" s="105" t="s">
        <v>21</v>
      </c>
      <c r="G1239" s="105" t="s">
        <v>21</v>
      </c>
      <c r="H1239" s="105" t="s">
        <v>436</v>
      </c>
      <c r="I1239" s="105" t="s">
        <v>444</v>
      </c>
      <c r="J1239" s="105" t="s">
        <v>214</v>
      </c>
      <c r="K1239" s="105" t="s">
        <v>380</v>
      </c>
    </row>
    <row r="1240" spans="1:11" x14ac:dyDescent="0.2">
      <c r="A1240" s="109" t="s">
        <v>478</v>
      </c>
      <c r="B1240" s="105" t="s">
        <v>21</v>
      </c>
      <c r="C1240" s="105" t="s">
        <v>454</v>
      </c>
      <c r="D1240" s="105" t="s">
        <v>21</v>
      </c>
      <c r="E1240" s="105" t="s">
        <v>21</v>
      </c>
      <c r="F1240" s="105" t="s">
        <v>21</v>
      </c>
      <c r="G1240" s="105" t="s">
        <v>21</v>
      </c>
      <c r="H1240" s="105" t="s">
        <v>436</v>
      </c>
      <c r="I1240" s="105" t="s">
        <v>444</v>
      </c>
      <c r="J1240" s="105" t="s">
        <v>214</v>
      </c>
      <c r="K1240" s="105" t="s">
        <v>380</v>
      </c>
    </row>
    <row r="1241" spans="1:11" x14ac:dyDescent="0.2">
      <c r="A1241" s="109" t="s">
        <v>479</v>
      </c>
      <c r="B1241" s="105" t="s">
        <v>21</v>
      </c>
      <c r="C1241" s="105" t="s">
        <v>454</v>
      </c>
      <c r="D1241" s="105" t="s">
        <v>21</v>
      </c>
      <c r="E1241" s="105" t="s">
        <v>21</v>
      </c>
      <c r="F1241" s="105" t="s">
        <v>21</v>
      </c>
      <c r="G1241" s="105" t="s">
        <v>21</v>
      </c>
      <c r="H1241" s="105" t="s">
        <v>436</v>
      </c>
      <c r="I1241" s="105" t="s">
        <v>444</v>
      </c>
      <c r="J1241" s="105" t="s">
        <v>214</v>
      </c>
      <c r="K1241" s="105" t="s">
        <v>380</v>
      </c>
    </row>
    <row r="1242" spans="1:11" x14ac:dyDescent="0.2">
      <c r="A1242" s="109" t="s">
        <v>480</v>
      </c>
      <c r="B1242" s="105" t="s">
        <v>21</v>
      </c>
      <c r="C1242" s="105" t="s">
        <v>446</v>
      </c>
      <c r="D1242" s="105" t="s">
        <v>21</v>
      </c>
      <c r="E1242" s="105" t="s">
        <v>21</v>
      </c>
      <c r="F1242" s="105" t="s">
        <v>21</v>
      </c>
      <c r="G1242" s="105" t="s">
        <v>21</v>
      </c>
      <c r="H1242" s="105" t="s">
        <v>436</v>
      </c>
      <c r="I1242" s="105" t="s">
        <v>378</v>
      </c>
      <c r="J1242" s="105" t="s">
        <v>214</v>
      </c>
      <c r="K1242" s="105" t="s">
        <v>380</v>
      </c>
    </row>
    <row r="1243" spans="1:11" x14ac:dyDescent="0.2">
      <c r="A1243" s="109" t="s">
        <v>481</v>
      </c>
      <c r="B1243" s="105" t="s">
        <v>21</v>
      </c>
      <c r="C1243" s="105" t="s">
        <v>446</v>
      </c>
      <c r="D1243" s="105" t="s">
        <v>21</v>
      </c>
      <c r="E1243" s="105" t="s">
        <v>21</v>
      </c>
      <c r="F1243" s="105" t="s">
        <v>21</v>
      </c>
      <c r="G1243" s="105" t="s">
        <v>21</v>
      </c>
      <c r="H1243" s="105" t="s">
        <v>436</v>
      </c>
      <c r="I1243" s="105" t="s">
        <v>444</v>
      </c>
      <c r="J1243" s="105" t="s">
        <v>214</v>
      </c>
      <c r="K1243" s="105" t="s">
        <v>380</v>
      </c>
    </row>
    <row r="1244" spans="1:11" x14ac:dyDescent="0.2">
      <c r="A1244" s="109" t="s">
        <v>482</v>
      </c>
      <c r="B1244" s="105" t="s">
        <v>21</v>
      </c>
      <c r="C1244" s="105" t="s">
        <v>446</v>
      </c>
      <c r="D1244" s="105" t="s">
        <v>21</v>
      </c>
      <c r="E1244" s="105" t="s">
        <v>21</v>
      </c>
      <c r="F1244" s="105" t="s">
        <v>21</v>
      </c>
      <c r="G1244" s="105" t="s">
        <v>21</v>
      </c>
      <c r="H1244" s="105" t="s">
        <v>436</v>
      </c>
      <c r="I1244" s="105" t="s">
        <v>444</v>
      </c>
      <c r="J1244" s="105" t="s">
        <v>214</v>
      </c>
      <c r="K1244" s="105" t="s">
        <v>380</v>
      </c>
    </row>
    <row r="1245" spans="1:11" x14ac:dyDescent="0.2">
      <c r="A1245" s="109" t="s">
        <v>483</v>
      </c>
      <c r="B1245" s="105" t="s">
        <v>21</v>
      </c>
      <c r="C1245" s="105" t="s">
        <v>446</v>
      </c>
      <c r="D1245" s="105" t="s">
        <v>21</v>
      </c>
      <c r="E1245" s="105" t="s">
        <v>21</v>
      </c>
      <c r="F1245" s="105" t="s">
        <v>21</v>
      </c>
      <c r="G1245" s="105" t="s">
        <v>21</v>
      </c>
      <c r="H1245" s="105" t="s">
        <v>436</v>
      </c>
      <c r="I1245" s="105" t="s">
        <v>455</v>
      </c>
      <c r="J1245" s="105" t="s">
        <v>214</v>
      </c>
      <c r="K1245" s="105" t="s">
        <v>380</v>
      </c>
    </row>
    <row r="1246" spans="1:11" x14ac:dyDescent="0.2">
      <c r="A1246" s="109" t="s">
        <v>484</v>
      </c>
      <c r="B1246" s="105" t="s">
        <v>21</v>
      </c>
      <c r="C1246" s="105" t="s">
        <v>446</v>
      </c>
      <c r="D1246" s="105" t="s">
        <v>21</v>
      </c>
      <c r="E1246" s="105" t="s">
        <v>21</v>
      </c>
      <c r="F1246" s="105" t="s">
        <v>21</v>
      </c>
      <c r="G1246" s="105" t="s">
        <v>21</v>
      </c>
      <c r="H1246" s="105" t="s">
        <v>436</v>
      </c>
      <c r="I1246" s="105" t="s">
        <v>444</v>
      </c>
      <c r="J1246" s="105" t="s">
        <v>214</v>
      </c>
      <c r="K1246" s="105" t="s">
        <v>380</v>
      </c>
    </row>
    <row r="1247" spans="1:11" x14ac:dyDescent="0.2">
      <c r="A1247" s="109" t="s">
        <v>485</v>
      </c>
      <c r="B1247" s="105" t="s">
        <v>21</v>
      </c>
      <c r="C1247" s="105" t="s">
        <v>446</v>
      </c>
      <c r="D1247" s="105" t="s">
        <v>21</v>
      </c>
      <c r="E1247" s="105" t="s">
        <v>21</v>
      </c>
      <c r="F1247" s="105" t="s">
        <v>21</v>
      </c>
      <c r="G1247" s="105" t="s">
        <v>21</v>
      </c>
      <c r="H1247" s="105" t="s">
        <v>436</v>
      </c>
      <c r="I1247" s="105" t="s">
        <v>423</v>
      </c>
      <c r="J1247" s="105" t="s">
        <v>214</v>
      </c>
      <c r="K1247" s="105" t="s">
        <v>380</v>
      </c>
    </row>
    <row r="1248" spans="1:11" x14ac:dyDescent="0.2">
      <c r="A1248" s="109" t="s">
        <v>486</v>
      </c>
      <c r="B1248" s="105" t="s">
        <v>21</v>
      </c>
      <c r="C1248" s="105" t="s">
        <v>446</v>
      </c>
      <c r="D1248" s="105" t="s">
        <v>21</v>
      </c>
      <c r="E1248" s="105" t="s">
        <v>21</v>
      </c>
      <c r="F1248" s="105" t="s">
        <v>21</v>
      </c>
      <c r="G1248" s="105" t="s">
        <v>21</v>
      </c>
      <c r="H1248" s="105" t="s">
        <v>436</v>
      </c>
      <c r="I1248" s="105" t="s">
        <v>422</v>
      </c>
      <c r="J1248" s="105" t="s">
        <v>214</v>
      </c>
      <c r="K1248" s="105" t="s">
        <v>380</v>
      </c>
    </row>
    <row r="1249" spans="1:11" x14ac:dyDescent="0.2">
      <c r="A1249" s="109" t="s">
        <v>487</v>
      </c>
      <c r="B1249" s="105" t="s">
        <v>21</v>
      </c>
      <c r="C1249" s="105" t="s">
        <v>446</v>
      </c>
      <c r="D1249" s="105" t="s">
        <v>21</v>
      </c>
      <c r="E1249" s="105" t="s">
        <v>21</v>
      </c>
      <c r="F1249" s="105" t="s">
        <v>21</v>
      </c>
      <c r="G1249" s="105" t="s">
        <v>21</v>
      </c>
      <c r="H1249" s="105" t="s">
        <v>436</v>
      </c>
      <c r="I1249" s="105" t="s">
        <v>444</v>
      </c>
      <c r="J1249" s="105" t="s">
        <v>214</v>
      </c>
      <c r="K1249" s="105" t="s">
        <v>380</v>
      </c>
    </row>
    <row r="1250" spans="1:11" x14ac:dyDescent="0.2">
      <c r="A1250" s="109" t="s">
        <v>488</v>
      </c>
      <c r="B1250" s="105" t="s">
        <v>21</v>
      </c>
      <c r="C1250" s="105" t="s">
        <v>446</v>
      </c>
      <c r="D1250" s="105" t="s">
        <v>21</v>
      </c>
      <c r="E1250" s="105" t="s">
        <v>21</v>
      </c>
      <c r="F1250" s="105" t="s">
        <v>21</v>
      </c>
      <c r="G1250" s="105" t="s">
        <v>21</v>
      </c>
      <c r="H1250" s="105" t="s">
        <v>436</v>
      </c>
      <c r="I1250" s="105" t="s">
        <v>422</v>
      </c>
      <c r="J1250" s="105" t="s">
        <v>214</v>
      </c>
      <c r="K1250" s="105" t="s">
        <v>380</v>
      </c>
    </row>
    <row r="1251" spans="1:11" x14ac:dyDescent="0.2">
      <c r="A1251" s="109" t="s">
        <v>489</v>
      </c>
      <c r="B1251" s="105" t="s">
        <v>21</v>
      </c>
      <c r="C1251" s="105" t="s">
        <v>446</v>
      </c>
      <c r="D1251" s="105" t="s">
        <v>21</v>
      </c>
      <c r="E1251" s="105" t="s">
        <v>21</v>
      </c>
      <c r="F1251" s="105" t="s">
        <v>21</v>
      </c>
      <c r="G1251" s="105" t="s">
        <v>21</v>
      </c>
      <c r="H1251" s="105" t="s">
        <v>436</v>
      </c>
      <c r="I1251" s="105" t="s">
        <v>423</v>
      </c>
      <c r="J1251" s="105" t="s">
        <v>214</v>
      </c>
      <c r="K1251" s="105" t="s">
        <v>380</v>
      </c>
    </row>
    <row r="1252" spans="1:11" x14ac:dyDescent="0.2">
      <c r="A1252" s="109" t="s">
        <v>490</v>
      </c>
      <c r="B1252" s="105" t="s">
        <v>21</v>
      </c>
      <c r="C1252" s="105" t="s">
        <v>446</v>
      </c>
      <c r="D1252" s="105" t="s">
        <v>21</v>
      </c>
      <c r="E1252" s="105" t="s">
        <v>21</v>
      </c>
      <c r="F1252" s="105" t="s">
        <v>21</v>
      </c>
      <c r="G1252" s="105" t="s">
        <v>21</v>
      </c>
      <c r="H1252" s="105" t="s">
        <v>436</v>
      </c>
      <c r="I1252" s="105" t="s">
        <v>378</v>
      </c>
      <c r="J1252" s="105" t="s">
        <v>214</v>
      </c>
      <c r="K1252" s="105" t="s">
        <v>380</v>
      </c>
    </row>
    <row r="1253" spans="1:11" x14ac:dyDescent="0.2">
      <c r="A1253" s="109" t="s">
        <v>491</v>
      </c>
      <c r="B1253" s="105" t="s">
        <v>21</v>
      </c>
      <c r="C1253" s="105" t="s">
        <v>446</v>
      </c>
      <c r="D1253" s="105" t="s">
        <v>21</v>
      </c>
      <c r="E1253" s="105" t="s">
        <v>21</v>
      </c>
      <c r="F1253" s="105" t="s">
        <v>21</v>
      </c>
      <c r="G1253" s="105" t="s">
        <v>21</v>
      </c>
      <c r="H1253" s="105" t="s">
        <v>436</v>
      </c>
      <c r="I1253" s="105" t="s">
        <v>401</v>
      </c>
      <c r="J1253" s="105" t="s">
        <v>214</v>
      </c>
      <c r="K1253" s="105" t="s">
        <v>380</v>
      </c>
    </row>
    <row r="1254" spans="1:11" x14ac:dyDescent="0.2">
      <c r="A1254" s="109" t="s">
        <v>492</v>
      </c>
      <c r="B1254" s="105" t="s">
        <v>21</v>
      </c>
      <c r="C1254" s="105" t="s">
        <v>446</v>
      </c>
      <c r="D1254" s="105" t="s">
        <v>21</v>
      </c>
      <c r="E1254" s="105" t="s">
        <v>21</v>
      </c>
      <c r="F1254" s="105" t="s">
        <v>21</v>
      </c>
      <c r="G1254" s="105" t="s">
        <v>21</v>
      </c>
      <c r="H1254" s="105" t="s">
        <v>436</v>
      </c>
      <c r="I1254" s="105" t="s">
        <v>380</v>
      </c>
      <c r="J1254" s="105" t="s">
        <v>214</v>
      </c>
      <c r="K1254" s="105" t="s">
        <v>380</v>
      </c>
    </row>
    <row r="1255" spans="1:11" x14ac:dyDescent="0.2">
      <c r="A1255" s="109" t="s">
        <v>493</v>
      </c>
      <c r="B1255" s="105" t="s">
        <v>21</v>
      </c>
      <c r="C1255" s="105" t="s">
        <v>446</v>
      </c>
      <c r="D1255" s="105" t="s">
        <v>21</v>
      </c>
      <c r="E1255" s="105" t="s">
        <v>21</v>
      </c>
      <c r="F1255" s="105" t="s">
        <v>21</v>
      </c>
      <c r="G1255" s="105" t="s">
        <v>21</v>
      </c>
      <c r="H1255" s="105" t="s">
        <v>436</v>
      </c>
      <c r="I1255" s="105" t="s">
        <v>380</v>
      </c>
      <c r="J1255" s="105" t="s">
        <v>214</v>
      </c>
      <c r="K1255" s="105" t="s">
        <v>380</v>
      </c>
    </row>
    <row r="1256" spans="1:11" x14ac:dyDescent="0.2">
      <c r="A1256" s="109" t="s">
        <v>494</v>
      </c>
      <c r="B1256" s="105" t="s">
        <v>21</v>
      </c>
      <c r="C1256" s="105" t="s">
        <v>401</v>
      </c>
      <c r="D1256" s="105" t="s">
        <v>21</v>
      </c>
      <c r="E1256" s="105" t="s">
        <v>21</v>
      </c>
      <c r="F1256" s="105" t="s">
        <v>21</v>
      </c>
      <c r="G1256" s="105" t="s">
        <v>21</v>
      </c>
      <c r="H1256" s="105" t="s">
        <v>436</v>
      </c>
      <c r="I1256" s="105" t="s">
        <v>455</v>
      </c>
      <c r="J1256" s="105" t="s">
        <v>157</v>
      </c>
      <c r="K1256" s="105" t="s">
        <v>444</v>
      </c>
    </row>
    <row r="1257" spans="1:11" x14ac:dyDescent="0.2">
      <c r="A1257" s="109" t="s">
        <v>495</v>
      </c>
      <c r="B1257" s="105" t="s">
        <v>21</v>
      </c>
      <c r="C1257" s="105" t="s">
        <v>446</v>
      </c>
      <c r="D1257" s="105" t="s">
        <v>21</v>
      </c>
      <c r="E1257" s="105" t="s">
        <v>21</v>
      </c>
      <c r="F1257" s="105" t="s">
        <v>21</v>
      </c>
      <c r="G1257" s="105" t="s">
        <v>21</v>
      </c>
      <c r="H1257" s="105" t="s">
        <v>436</v>
      </c>
      <c r="I1257" s="105" t="s">
        <v>401</v>
      </c>
      <c r="J1257" s="105" t="s">
        <v>214</v>
      </c>
      <c r="K1257" s="105" t="s">
        <v>380</v>
      </c>
    </row>
    <row r="1258" spans="1:11" x14ac:dyDescent="0.2">
      <c r="A1258" s="109" t="s">
        <v>496</v>
      </c>
      <c r="B1258" s="105" t="s">
        <v>21</v>
      </c>
      <c r="C1258" s="105" t="s">
        <v>446</v>
      </c>
      <c r="D1258" s="105" t="s">
        <v>21</v>
      </c>
      <c r="E1258" s="105" t="s">
        <v>21</v>
      </c>
      <c r="F1258" s="105" t="s">
        <v>21</v>
      </c>
      <c r="G1258" s="105" t="s">
        <v>21</v>
      </c>
      <c r="H1258" s="105" t="s">
        <v>436</v>
      </c>
      <c r="I1258" s="105" t="s">
        <v>380</v>
      </c>
      <c r="J1258" s="105" t="s">
        <v>214</v>
      </c>
      <c r="K1258" s="105" t="s">
        <v>380</v>
      </c>
    </row>
    <row r="1259" spans="1:11" x14ac:dyDescent="0.2">
      <c r="A1259" s="109" t="s">
        <v>497</v>
      </c>
      <c r="B1259" s="105" t="s">
        <v>21</v>
      </c>
      <c r="C1259" s="105" t="s">
        <v>446</v>
      </c>
      <c r="D1259" s="105" t="s">
        <v>21</v>
      </c>
      <c r="E1259" s="105" t="s">
        <v>21</v>
      </c>
      <c r="F1259" s="105" t="s">
        <v>21</v>
      </c>
      <c r="G1259" s="105" t="s">
        <v>21</v>
      </c>
      <c r="H1259" s="105" t="s">
        <v>436</v>
      </c>
      <c r="I1259" s="105" t="s">
        <v>444</v>
      </c>
      <c r="J1259" s="105" t="s">
        <v>214</v>
      </c>
      <c r="K1259" s="105" t="s">
        <v>380</v>
      </c>
    </row>
    <row r="1260" spans="1:11" x14ac:dyDescent="0.2">
      <c r="A1260" s="109" t="s">
        <v>498</v>
      </c>
      <c r="B1260" s="105" t="s">
        <v>21</v>
      </c>
      <c r="C1260" s="105" t="s">
        <v>441</v>
      </c>
      <c r="D1260" s="105" t="s">
        <v>21</v>
      </c>
      <c r="E1260" s="105" t="s">
        <v>21</v>
      </c>
      <c r="F1260" s="105" t="s">
        <v>21</v>
      </c>
      <c r="G1260" s="105" t="s">
        <v>21</v>
      </c>
      <c r="H1260" s="105" t="s">
        <v>436</v>
      </c>
      <c r="I1260" s="105" t="s">
        <v>422</v>
      </c>
      <c r="J1260" s="105" t="s">
        <v>214</v>
      </c>
      <c r="K1260" s="105" t="s">
        <v>380</v>
      </c>
    </row>
    <row r="1261" spans="1:11" x14ac:dyDescent="0.2">
      <c r="A1261" s="109" t="s">
        <v>499</v>
      </c>
      <c r="B1261" s="105" t="s">
        <v>21</v>
      </c>
      <c r="C1261" s="105" t="s">
        <v>441</v>
      </c>
      <c r="D1261" s="105" t="s">
        <v>21</v>
      </c>
      <c r="E1261" s="105" t="s">
        <v>21</v>
      </c>
      <c r="F1261" s="105" t="s">
        <v>21</v>
      </c>
      <c r="G1261" s="105" t="s">
        <v>21</v>
      </c>
      <c r="H1261" s="105" t="s">
        <v>436</v>
      </c>
      <c r="I1261" s="105" t="s">
        <v>378</v>
      </c>
      <c r="J1261" s="105" t="s">
        <v>214</v>
      </c>
      <c r="K1261" s="105" t="s">
        <v>380</v>
      </c>
    </row>
    <row r="1262" spans="1:11" x14ac:dyDescent="0.2">
      <c r="A1262" s="109" t="s">
        <v>500</v>
      </c>
      <c r="B1262" s="105" t="s">
        <v>21</v>
      </c>
      <c r="C1262" s="105" t="s">
        <v>441</v>
      </c>
      <c r="D1262" s="105" t="s">
        <v>21</v>
      </c>
      <c r="E1262" s="105" t="s">
        <v>21</v>
      </c>
      <c r="F1262" s="105" t="s">
        <v>21</v>
      </c>
      <c r="G1262" s="105" t="s">
        <v>21</v>
      </c>
      <c r="H1262" s="105" t="s">
        <v>436</v>
      </c>
      <c r="I1262" s="105" t="s">
        <v>422</v>
      </c>
      <c r="J1262" s="105" t="s">
        <v>214</v>
      </c>
      <c r="K1262" s="105" t="s">
        <v>380</v>
      </c>
    </row>
    <row r="1263" spans="1:11" x14ac:dyDescent="0.2">
      <c r="A1263" s="109" t="s">
        <v>501</v>
      </c>
      <c r="B1263" s="105" t="s">
        <v>21</v>
      </c>
      <c r="C1263" s="105" t="s">
        <v>441</v>
      </c>
      <c r="D1263" s="105" t="s">
        <v>21</v>
      </c>
      <c r="E1263" s="105" t="s">
        <v>21</v>
      </c>
      <c r="F1263" s="105" t="s">
        <v>21</v>
      </c>
      <c r="G1263" s="105" t="s">
        <v>21</v>
      </c>
      <c r="H1263" s="105" t="s">
        <v>436</v>
      </c>
      <c r="I1263" s="105" t="s">
        <v>378</v>
      </c>
      <c r="J1263" s="105" t="s">
        <v>214</v>
      </c>
      <c r="K1263" s="105" t="s">
        <v>380</v>
      </c>
    </row>
    <row r="1264" spans="1:11" x14ac:dyDescent="0.2">
      <c r="A1264" s="109" t="s">
        <v>502</v>
      </c>
      <c r="B1264" s="105" t="s">
        <v>21</v>
      </c>
      <c r="C1264" s="105" t="s">
        <v>441</v>
      </c>
      <c r="D1264" s="105" t="s">
        <v>21</v>
      </c>
      <c r="E1264" s="105" t="s">
        <v>21</v>
      </c>
      <c r="F1264" s="105" t="s">
        <v>21</v>
      </c>
      <c r="G1264" s="105" t="s">
        <v>21</v>
      </c>
      <c r="H1264" s="105" t="s">
        <v>436</v>
      </c>
      <c r="I1264" s="105" t="s">
        <v>401</v>
      </c>
      <c r="J1264" s="105" t="s">
        <v>157</v>
      </c>
      <c r="K1264" s="105" t="s">
        <v>380</v>
      </c>
    </row>
    <row r="1265" spans="1:11" x14ac:dyDescent="0.2">
      <c r="A1265" s="109" t="s">
        <v>503</v>
      </c>
      <c r="B1265" s="105" t="s">
        <v>21</v>
      </c>
      <c r="C1265" s="105" t="s">
        <v>441</v>
      </c>
      <c r="D1265" s="105" t="s">
        <v>21</v>
      </c>
      <c r="E1265" s="105" t="s">
        <v>21</v>
      </c>
      <c r="F1265" s="105" t="s">
        <v>21</v>
      </c>
      <c r="G1265" s="105" t="s">
        <v>21</v>
      </c>
      <c r="H1265" s="105" t="s">
        <v>436</v>
      </c>
      <c r="I1265" s="105" t="s">
        <v>401</v>
      </c>
      <c r="J1265" s="105" t="s">
        <v>157</v>
      </c>
      <c r="K1265" s="105" t="s">
        <v>382</v>
      </c>
    </row>
    <row r="1266" spans="1:11" x14ac:dyDescent="0.2">
      <c r="A1266" s="109" t="s">
        <v>504</v>
      </c>
      <c r="B1266" s="105" t="s">
        <v>21</v>
      </c>
      <c r="C1266" s="105" t="s">
        <v>441</v>
      </c>
      <c r="D1266" s="105" t="s">
        <v>21</v>
      </c>
      <c r="E1266" s="105" t="s">
        <v>21</v>
      </c>
      <c r="F1266" s="105" t="s">
        <v>21</v>
      </c>
      <c r="G1266" s="105" t="s">
        <v>21</v>
      </c>
      <c r="H1266" s="105" t="s">
        <v>436</v>
      </c>
      <c r="I1266" s="105" t="s">
        <v>401</v>
      </c>
      <c r="J1266" s="105" t="s">
        <v>255</v>
      </c>
      <c r="K1266" s="105" t="s">
        <v>380</v>
      </c>
    </row>
    <row r="1267" spans="1:11" x14ac:dyDescent="0.2">
      <c r="A1267" s="109" t="s">
        <v>505</v>
      </c>
      <c r="B1267" s="105" t="s">
        <v>21</v>
      </c>
      <c r="C1267" s="105" t="s">
        <v>441</v>
      </c>
      <c r="D1267" s="105" t="s">
        <v>21</v>
      </c>
      <c r="E1267" s="105" t="s">
        <v>21</v>
      </c>
      <c r="F1267" s="105" t="s">
        <v>21</v>
      </c>
      <c r="G1267" s="105" t="s">
        <v>21</v>
      </c>
      <c r="H1267" s="105" t="s">
        <v>436</v>
      </c>
      <c r="I1267" s="105" t="s">
        <v>422</v>
      </c>
      <c r="J1267" s="105" t="s">
        <v>157</v>
      </c>
      <c r="K1267" s="105" t="s">
        <v>382</v>
      </c>
    </row>
    <row r="1268" spans="1:11" x14ac:dyDescent="0.2">
      <c r="A1268" s="109" t="s">
        <v>506</v>
      </c>
      <c r="B1268" s="105" t="s">
        <v>21</v>
      </c>
      <c r="C1268" s="105" t="s">
        <v>441</v>
      </c>
      <c r="D1268" s="105" t="s">
        <v>21</v>
      </c>
      <c r="E1268" s="105" t="s">
        <v>21</v>
      </c>
      <c r="F1268" s="105" t="s">
        <v>21</v>
      </c>
      <c r="G1268" s="105" t="s">
        <v>21</v>
      </c>
      <c r="H1268" s="105" t="s">
        <v>436</v>
      </c>
      <c r="I1268" s="105" t="s">
        <v>401</v>
      </c>
      <c r="J1268" s="105" t="s">
        <v>157</v>
      </c>
      <c r="K1268" s="105" t="s">
        <v>380</v>
      </c>
    </row>
    <row r="1269" spans="1:11" x14ac:dyDescent="0.2">
      <c r="A1269" s="109" t="s">
        <v>507</v>
      </c>
      <c r="B1269" s="105" t="s">
        <v>21</v>
      </c>
      <c r="C1269" s="105" t="s">
        <v>441</v>
      </c>
      <c r="D1269" s="105" t="s">
        <v>21</v>
      </c>
      <c r="E1269" s="105" t="s">
        <v>21</v>
      </c>
      <c r="F1269" s="105" t="s">
        <v>21</v>
      </c>
      <c r="G1269" s="105" t="s">
        <v>21</v>
      </c>
      <c r="H1269" s="105" t="s">
        <v>436</v>
      </c>
      <c r="I1269" s="105" t="s">
        <v>401</v>
      </c>
      <c r="J1269" s="105" t="s">
        <v>157</v>
      </c>
      <c r="K1269" s="105" t="s">
        <v>382</v>
      </c>
    </row>
    <row r="1270" spans="1:11" x14ac:dyDescent="0.2">
      <c r="A1270" s="109" t="s">
        <v>508</v>
      </c>
      <c r="B1270" s="105" t="s">
        <v>21</v>
      </c>
      <c r="C1270" s="105" t="s">
        <v>441</v>
      </c>
      <c r="D1270" s="105" t="s">
        <v>21</v>
      </c>
      <c r="E1270" s="105" t="s">
        <v>21</v>
      </c>
      <c r="F1270" s="105" t="s">
        <v>21</v>
      </c>
      <c r="G1270" s="105" t="s">
        <v>21</v>
      </c>
      <c r="H1270" s="105" t="s">
        <v>436</v>
      </c>
      <c r="I1270" s="105" t="s">
        <v>444</v>
      </c>
      <c r="J1270" s="105" t="s">
        <v>157</v>
      </c>
      <c r="K1270" s="105" t="s">
        <v>382</v>
      </c>
    </row>
    <row r="1271" spans="1:11" x14ac:dyDescent="0.2">
      <c r="A1271" s="109" t="s">
        <v>509</v>
      </c>
      <c r="B1271" s="105" t="s">
        <v>21</v>
      </c>
      <c r="C1271" s="105" t="s">
        <v>441</v>
      </c>
      <c r="D1271" s="105" t="s">
        <v>21</v>
      </c>
      <c r="E1271" s="105" t="s">
        <v>21</v>
      </c>
      <c r="F1271" s="105" t="s">
        <v>21</v>
      </c>
      <c r="G1271" s="105" t="s">
        <v>21</v>
      </c>
      <c r="H1271" s="105" t="s">
        <v>436</v>
      </c>
      <c r="I1271" s="105" t="s">
        <v>401</v>
      </c>
      <c r="J1271" s="105" t="s">
        <v>157</v>
      </c>
      <c r="K1271" s="105" t="s">
        <v>382</v>
      </c>
    </row>
    <row r="1272" spans="1:11" x14ac:dyDescent="0.2">
      <c r="A1272" s="109" t="s">
        <v>510</v>
      </c>
      <c r="B1272" s="105" t="s">
        <v>21</v>
      </c>
      <c r="C1272" s="105" t="s">
        <v>441</v>
      </c>
      <c r="D1272" s="105" t="s">
        <v>21</v>
      </c>
      <c r="E1272" s="105" t="s">
        <v>21</v>
      </c>
      <c r="F1272" s="105" t="s">
        <v>21</v>
      </c>
      <c r="G1272" s="105" t="s">
        <v>21</v>
      </c>
      <c r="H1272" s="105" t="s">
        <v>436</v>
      </c>
      <c r="I1272" s="105" t="s">
        <v>378</v>
      </c>
      <c r="J1272" s="105" t="s">
        <v>157</v>
      </c>
      <c r="K1272" s="105" t="s">
        <v>382</v>
      </c>
    </row>
    <row r="1273" spans="1:11" x14ac:dyDescent="0.2">
      <c r="A1273" s="109" t="s">
        <v>511</v>
      </c>
      <c r="B1273" s="105" t="s">
        <v>21</v>
      </c>
      <c r="C1273" s="105" t="s">
        <v>441</v>
      </c>
      <c r="D1273" s="105" t="s">
        <v>21</v>
      </c>
      <c r="E1273" s="105" t="s">
        <v>21</v>
      </c>
      <c r="F1273" s="105" t="s">
        <v>21</v>
      </c>
      <c r="G1273" s="105" t="s">
        <v>21</v>
      </c>
      <c r="H1273" s="105" t="s">
        <v>436</v>
      </c>
      <c r="I1273" s="105" t="s">
        <v>378</v>
      </c>
      <c r="J1273" s="105" t="s">
        <v>157</v>
      </c>
      <c r="K1273" s="105" t="s">
        <v>382</v>
      </c>
    </row>
    <row r="1274" spans="1:11" x14ac:dyDescent="0.2">
      <c r="A1274" s="109" t="s">
        <v>512</v>
      </c>
      <c r="B1274" s="105" t="s">
        <v>21</v>
      </c>
      <c r="C1274" s="105" t="s">
        <v>441</v>
      </c>
      <c r="D1274" s="105" t="s">
        <v>21</v>
      </c>
      <c r="E1274" s="105" t="s">
        <v>21</v>
      </c>
      <c r="F1274" s="105" t="s">
        <v>21</v>
      </c>
      <c r="G1274" s="105" t="s">
        <v>21</v>
      </c>
      <c r="H1274" s="105" t="s">
        <v>436</v>
      </c>
      <c r="I1274" s="105" t="s">
        <v>422</v>
      </c>
      <c r="J1274" s="105" t="s">
        <v>157</v>
      </c>
      <c r="K1274" s="105" t="s">
        <v>382</v>
      </c>
    </row>
    <row r="1275" spans="1:11" x14ac:dyDescent="0.2">
      <c r="A1275" s="109" t="s">
        <v>513</v>
      </c>
      <c r="B1275" s="105" t="s">
        <v>21</v>
      </c>
      <c r="C1275" s="105" t="s">
        <v>441</v>
      </c>
      <c r="D1275" s="105" t="s">
        <v>21</v>
      </c>
      <c r="E1275" s="105" t="s">
        <v>21</v>
      </c>
      <c r="F1275" s="105" t="s">
        <v>21</v>
      </c>
      <c r="G1275" s="105" t="s">
        <v>21</v>
      </c>
      <c r="H1275" s="105" t="s">
        <v>436</v>
      </c>
      <c r="I1275" s="105" t="s">
        <v>422</v>
      </c>
      <c r="J1275" s="105" t="s">
        <v>157</v>
      </c>
      <c r="K1275" s="105" t="s">
        <v>382</v>
      </c>
    </row>
    <row r="1276" spans="1:11" x14ac:dyDescent="0.2">
      <c r="A1276" s="109" t="s">
        <v>514</v>
      </c>
      <c r="B1276" s="105" t="s">
        <v>21</v>
      </c>
      <c r="C1276" s="105" t="s">
        <v>441</v>
      </c>
      <c r="D1276" s="105" t="s">
        <v>21</v>
      </c>
      <c r="E1276" s="105" t="s">
        <v>21</v>
      </c>
      <c r="F1276" s="105" t="s">
        <v>21</v>
      </c>
      <c r="G1276" s="105" t="s">
        <v>21</v>
      </c>
      <c r="H1276" s="105" t="s">
        <v>436</v>
      </c>
      <c r="I1276" s="105" t="s">
        <v>444</v>
      </c>
      <c r="J1276" s="105" t="s">
        <v>157</v>
      </c>
      <c r="K1276" s="105" t="s">
        <v>380</v>
      </c>
    </row>
    <row r="1277" spans="1:11" x14ac:dyDescent="0.2">
      <c r="A1277" s="109" t="s">
        <v>515</v>
      </c>
      <c r="B1277" s="105" t="s">
        <v>21</v>
      </c>
      <c r="C1277" s="105" t="s">
        <v>422</v>
      </c>
      <c r="D1277" s="105" t="s">
        <v>21</v>
      </c>
      <c r="E1277" s="105" t="s">
        <v>21</v>
      </c>
      <c r="F1277" s="105" t="s">
        <v>21</v>
      </c>
      <c r="G1277" s="105" t="s">
        <v>21</v>
      </c>
      <c r="H1277" s="105" t="s">
        <v>436</v>
      </c>
      <c r="I1277" s="105" t="s">
        <v>378</v>
      </c>
      <c r="J1277" s="105" t="s">
        <v>157</v>
      </c>
      <c r="K1277" s="105" t="s">
        <v>378</v>
      </c>
    </row>
    <row r="1278" spans="1:11" x14ac:dyDescent="0.2">
      <c r="A1278" s="109" t="s">
        <v>516</v>
      </c>
      <c r="B1278" s="105" t="s">
        <v>21</v>
      </c>
      <c r="C1278" s="105" t="s">
        <v>441</v>
      </c>
      <c r="D1278" s="105" t="s">
        <v>21</v>
      </c>
      <c r="E1278" s="105" t="s">
        <v>21</v>
      </c>
      <c r="F1278" s="105" t="s">
        <v>21</v>
      </c>
      <c r="G1278" s="105" t="s">
        <v>21</v>
      </c>
      <c r="H1278" s="105" t="s">
        <v>436</v>
      </c>
      <c r="I1278" s="105" t="s">
        <v>444</v>
      </c>
      <c r="J1278" s="105" t="s">
        <v>157</v>
      </c>
      <c r="K1278" s="105" t="s">
        <v>380</v>
      </c>
    </row>
    <row r="1279" spans="1:11" x14ac:dyDescent="0.2">
      <c r="A1279" s="109" t="s">
        <v>517</v>
      </c>
      <c r="B1279" s="105" t="s">
        <v>21</v>
      </c>
      <c r="C1279" s="105" t="s">
        <v>441</v>
      </c>
      <c r="D1279" s="105" t="s">
        <v>21</v>
      </c>
      <c r="E1279" s="105" t="s">
        <v>21</v>
      </c>
      <c r="F1279" s="105" t="s">
        <v>21</v>
      </c>
      <c r="G1279" s="105" t="s">
        <v>21</v>
      </c>
      <c r="H1279" s="105" t="s">
        <v>436</v>
      </c>
      <c r="I1279" s="105" t="s">
        <v>422</v>
      </c>
      <c r="J1279" s="105" t="s">
        <v>157</v>
      </c>
      <c r="K1279" s="105" t="s">
        <v>380</v>
      </c>
    </row>
    <row r="1280" spans="1:11" x14ac:dyDescent="0.2">
      <c r="A1280" s="109" t="s">
        <v>518</v>
      </c>
      <c r="B1280" s="105" t="s">
        <v>21</v>
      </c>
      <c r="C1280" s="105" t="s">
        <v>441</v>
      </c>
      <c r="D1280" s="105" t="s">
        <v>21</v>
      </c>
      <c r="E1280" s="105" t="s">
        <v>21</v>
      </c>
      <c r="F1280" s="105" t="s">
        <v>21</v>
      </c>
      <c r="G1280" s="105" t="s">
        <v>21</v>
      </c>
      <c r="H1280" s="105" t="s">
        <v>436</v>
      </c>
      <c r="I1280" s="105" t="s">
        <v>422</v>
      </c>
      <c r="J1280" s="105" t="s">
        <v>157</v>
      </c>
      <c r="K1280" s="105" t="s">
        <v>382</v>
      </c>
    </row>
    <row r="1281" spans="1:11" x14ac:dyDescent="0.2">
      <c r="A1281" s="109" t="s">
        <v>519</v>
      </c>
      <c r="B1281" s="105" t="s">
        <v>21</v>
      </c>
      <c r="C1281" s="105" t="s">
        <v>435</v>
      </c>
      <c r="D1281" s="105" t="s">
        <v>21</v>
      </c>
      <c r="E1281" s="105" t="s">
        <v>21</v>
      </c>
      <c r="F1281" s="105" t="s">
        <v>21</v>
      </c>
      <c r="G1281" s="105" t="s">
        <v>21</v>
      </c>
      <c r="H1281" s="105" t="s">
        <v>436</v>
      </c>
      <c r="I1281" s="105" t="s">
        <v>401</v>
      </c>
      <c r="J1281" s="105" t="s">
        <v>157</v>
      </c>
      <c r="K1281" s="105" t="s">
        <v>380</v>
      </c>
    </row>
    <row r="1282" spans="1:11" x14ac:dyDescent="0.2">
      <c r="A1282" s="109" t="s">
        <v>520</v>
      </c>
      <c r="B1282" s="105" t="s">
        <v>21</v>
      </c>
      <c r="C1282" s="105" t="s">
        <v>435</v>
      </c>
      <c r="D1282" s="105" t="s">
        <v>21</v>
      </c>
      <c r="E1282" s="105" t="s">
        <v>21</v>
      </c>
      <c r="F1282" s="105" t="s">
        <v>21</v>
      </c>
      <c r="G1282" s="105" t="s">
        <v>21</v>
      </c>
      <c r="H1282" s="105" t="s">
        <v>436</v>
      </c>
      <c r="I1282" s="105" t="s">
        <v>378</v>
      </c>
      <c r="J1282" s="105" t="s">
        <v>157</v>
      </c>
      <c r="K1282" s="105" t="s">
        <v>380</v>
      </c>
    </row>
    <row r="1283" spans="1:11" x14ac:dyDescent="0.2">
      <c r="A1283" s="109" t="s">
        <v>521</v>
      </c>
      <c r="B1283" s="105" t="s">
        <v>21</v>
      </c>
      <c r="C1283" s="105" t="s">
        <v>435</v>
      </c>
      <c r="D1283" s="105" t="s">
        <v>21</v>
      </c>
      <c r="E1283" s="105" t="s">
        <v>21</v>
      </c>
      <c r="F1283" s="105" t="s">
        <v>21</v>
      </c>
      <c r="G1283" s="105" t="s">
        <v>21</v>
      </c>
      <c r="H1283" s="105" t="s">
        <v>436</v>
      </c>
      <c r="I1283" s="105" t="s">
        <v>444</v>
      </c>
      <c r="J1283" s="105" t="s">
        <v>157</v>
      </c>
      <c r="K1283" s="105" t="s">
        <v>380</v>
      </c>
    </row>
    <row r="1284" spans="1:11" x14ac:dyDescent="0.2">
      <c r="A1284" s="109" t="s">
        <v>522</v>
      </c>
      <c r="B1284" s="105" t="s">
        <v>21</v>
      </c>
      <c r="C1284" s="105" t="s">
        <v>435</v>
      </c>
      <c r="D1284" s="105" t="s">
        <v>21</v>
      </c>
      <c r="E1284" s="105" t="s">
        <v>21</v>
      </c>
      <c r="F1284" s="105" t="s">
        <v>21</v>
      </c>
      <c r="G1284" s="105" t="s">
        <v>21</v>
      </c>
      <c r="H1284" s="105" t="s">
        <v>436</v>
      </c>
      <c r="I1284" s="105" t="s">
        <v>422</v>
      </c>
      <c r="J1284" s="105" t="s">
        <v>157</v>
      </c>
      <c r="K1284" s="105" t="s">
        <v>380</v>
      </c>
    </row>
    <row r="1285" spans="1:11" x14ac:dyDescent="0.2">
      <c r="A1285" s="109" t="s">
        <v>523</v>
      </c>
      <c r="B1285" s="105" t="s">
        <v>21</v>
      </c>
      <c r="C1285" s="105" t="s">
        <v>435</v>
      </c>
      <c r="D1285" s="105" t="s">
        <v>21</v>
      </c>
      <c r="E1285" s="105" t="s">
        <v>21</v>
      </c>
      <c r="F1285" s="105" t="s">
        <v>21</v>
      </c>
      <c r="G1285" s="105" t="s">
        <v>21</v>
      </c>
      <c r="H1285" s="105" t="s">
        <v>436</v>
      </c>
      <c r="I1285" s="105" t="s">
        <v>401</v>
      </c>
      <c r="J1285" s="105" t="s">
        <v>214</v>
      </c>
      <c r="K1285" s="105" t="s">
        <v>380</v>
      </c>
    </row>
    <row r="1286" spans="1:11" x14ac:dyDescent="0.2">
      <c r="A1286" s="109" t="s">
        <v>524</v>
      </c>
      <c r="B1286" s="105" t="s">
        <v>21</v>
      </c>
      <c r="C1286" s="105" t="s">
        <v>435</v>
      </c>
      <c r="D1286" s="105" t="s">
        <v>21</v>
      </c>
      <c r="E1286" s="105" t="s">
        <v>21</v>
      </c>
      <c r="F1286" s="105" t="s">
        <v>21</v>
      </c>
      <c r="G1286" s="105" t="s">
        <v>21</v>
      </c>
      <c r="H1286" s="105" t="s">
        <v>436</v>
      </c>
      <c r="I1286" s="105" t="s">
        <v>444</v>
      </c>
      <c r="J1286" s="105" t="s">
        <v>157</v>
      </c>
      <c r="K1286" s="105" t="s">
        <v>380</v>
      </c>
    </row>
    <row r="1287" spans="1:11" x14ac:dyDescent="0.2">
      <c r="A1287" s="109" t="s">
        <v>525</v>
      </c>
      <c r="B1287" s="105" t="s">
        <v>21</v>
      </c>
      <c r="C1287" s="105" t="s">
        <v>435</v>
      </c>
      <c r="D1287" s="105" t="s">
        <v>21</v>
      </c>
      <c r="E1287" s="105" t="s">
        <v>21</v>
      </c>
      <c r="F1287" s="105" t="s">
        <v>21</v>
      </c>
      <c r="G1287" s="105" t="s">
        <v>21</v>
      </c>
      <c r="H1287" s="105" t="s">
        <v>436</v>
      </c>
      <c r="I1287" s="105" t="s">
        <v>401</v>
      </c>
      <c r="J1287" s="105" t="s">
        <v>214</v>
      </c>
      <c r="K1287" s="105" t="s">
        <v>380</v>
      </c>
    </row>
    <row r="1288" spans="1:11" x14ac:dyDescent="0.2">
      <c r="A1288" s="109" t="s">
        <v>526</v>
      </c>
      <c r="B1288" s="105" t="s">
        <v>21</v>
      </c>
      <c r="C1288" s="105" t="s">
        <v>441</v>
      </c>
      <c r="D1288" s="105" t="s">
        <v>21</v>
      </c>
      <c r="E1288" s="105" t="s">
        <v>21</v>
      </c>
      <c r="F1288" s="105" t="s">
        <v>21</v>
      </c>
      <c r="G1288" s="105" t="s">
        <v>21</v>
      </c>
      <c r="H1288" s="105" t="s">
        <v>436</v>
      </c>
      <c r="I1288" s="105" t="s">
        <v>422</v>
      </c>
      <c r="J1288" s="105" t="s">
        <v>157</v>
      </c>
      <c r="K1288" s="105" t="s">
        <v>382</v>
      </c>
    </row>
    <row r="1289" spans="1:11" x14ac:dyDescent="0.2">
      <c r="A1289" s="109" t="s">
        <v>527</v>
      </c>
      <c r="B1289" s="105" t="s">
        <v>21</v>
      </c>
      <c r="C1289" s="105" t="s">
        <v>435</v>
      </c>
      <c r="D1289" s="105" t="s">
        <v>21</v>
      </c>
      <c r="E1289" s="105" t="s">
        <v>21</v>
      </c>
      <c r="F1289" s="105" t="s">
        <v>21</v>
      </c>
      <c r="G1289" s="105" t="s">
        <v>21</v>
      </c>
      <c r="H1289" s="105" t="s">
        <v>436</v>
      </c>
      <c r="I1289" s="105" t="s">
        <v>422</v>
      </c>
      <c r="J1289" s="105" t="s">
        <v>157</v>
      </c>
      <c r="K1289" s="105" t="s">
        <v>380</v>
      </c>
    </row>
    <row r="1290" spans="1:11" x14ac:dyDescent="0.2">
      <c r="A1290" s="109" t="s">
        <v>528</v>
      </c>
      <c r="B1290" s="105" t="s">
        <v>21</v>
      </c>
      <c r="C1290" s="105" t="s">
        <v>435</v>
      </c>
      <c r="D1290" s="105" t="s">
        <v>21</v>
      </c>
      <c r="E1290" s="105" t="s">
        <v>21</v>
      </c>
      <c r="F1290" s="105" t="s">
        <v>21</v>
      </c>
      <c r="G1290" s="105" t="s">
        <v>21</v>
      </c>
      <c r="H1290" s="105" t="s">
        <v>436</v>
      </c>
      <c r="I1290" s="105" t="s">
        <v>444</v>
      </c>
      <c r="J1290" s="105" t="s">
        <v>157</v>
      </c>
      <c r="K1290" s="105" t="s">
        <v>380</v>
      </c>
    </row>
    <row r="1291" spans="1:11" x14ac:dyDescent="0.2">
      <c r="A1291" s="109" t="s">
        <v>529</v>
      </c>
      <c r="B1291" s="105" t="s">
        <v>21</v>
      </c>
      <c r="C1291" s="105" t="s">
        <v>435</v>
      </c>
      <c r="D1291" s="105" t="s">
        <v>21</v>
      </c>
      <c r="E1291" s="105" t="s">
        <v>21</v>
      </c>
      <c r="F1291" s="105" t="s">
        <v>21</v>
      </c>
      <c r="G1291" s="105" t="s">
        <v>21</v>
      </c>
      <c r="H1291" s="105" t="s">
        <v>436</v>
      </c>
      <c r="I1291" s="105" t="s">
        <v>444</v>
      </c>
      <c r="J1291" s="105" t="s">
        <v>157</v>
      </c>
      <c r="K1291" s="105" t="s">
        <v>380</v>
      </c>
    </row>
    <row r="1292" spans="1:11" x14ac:dyDescent="0.2">
      <c r="A1292" s="109" t="s">
        <v>530</v>
      </c>
      <c r="B1292" s="105" t="s">
        <v>21</v>
      </c>
      <c r="C1292" s="105" t="s">
        <v>441</v>
      </c>
      <c r="D1292" s="105" t="s">
        <v>21</v>
      </c>
      <c r="E1292" s="105" t="s">
        <v>21</v>
      </c>
      <c r="F1292" s="105" t="s">
        <v>21</v>
      </c>
      <c r="G1292" s="105" t="s">
        <v>21</v>
      </c>
      <c r="H1292" s="105" t="s">
        <v>436</v>
      </c>
      <c r="I1292" s="105" t="s">
        <v>401</v>
      </c>
      <c r="J1292" s="105" t="s">
        <v>157</v>
      </c>
      <c r="K1292" s="105" t="s">
        <v>380</v>
      </c>
    </row>
    <row r="1293" spans="1:11" x14ac:dyDescent="0.2">
      <c r="A1293" s="109" t="s">
        <v>531</v>
      </c>
      <c r="B1293" s="105" t="s">
        <v>21</v>
      </c>
      <c r="C1293" s="105" t="s">
        <v>441</v>
      </c>
      <c r="D1293" s="105" t="s">
        <v>21</v>
      </c>
      <c r="E1293" s="105" t="s">
        <v>21</v>
      </c>
      <c r="F1293" s="105" t="s">
        <v>21</v>
      </c>
      <c r="G1293" s="105" t="s">
        <v>21</v>
      </c>
      <c r="H1293" s="105" t="s">
        <v>436</v>
      </c>
      <c r="I1293" s="105" t="s">
        <v>438</v>
      </c>
      <c r="J1293" s="105" t="s">
        <v>157</v>
      </c>
      <c r="K1293" s="105" t="s">
        <v>380</v>
      </c>
    </row>
    <row r="1294" spans="1:11" x14ac:dyDescent="0.2">
      <c r="A1294" s="109" t="s">
        <v>532</v>
      </c>
      <c r="B1294" s="105" t="s">
        <v>21</v>
      </c>
      <c r="C1294" s="105" t="s">
        <v>441</v>
      </c>
      <c r="D1294" s="105" t="s">
        <v>21</v>
      </c>
      <c r="E1294" s="105" t="s">
        <v>21</v>
      </c>
      <c r="F1294" s="105" t="s">
        <v>21</v>
      </c>
      <c r="G1294" s="105" t="s">
        <v>21</v>
      </c>
      <c r="H1294" s="105" t="s">
        <v>436</v>
      </c>
      <c r="I1294" s="105" t="s">
        <v>401</v>
      </c>
      <c r="J1294" s="105" t="s">
        <v>157</v>
      </c>
      <c r="K1294" s="105" t="s">
        <v>380</v>
      </c>
    </row>
    <row r="1295" spans="1:11" x14ac:dyDescent="0.2">
      <c r="A1295" s="109" t="s">
        <v>533</v>
      </c>
      <c r="B1295" s="105" t="s">
        <v>21</v>
      </c>
      <c r="C1295" s="105" t="s">
        <v>441</v>
      </c>
      <c r="D1295" s="105" t="s">
        <v>21</v>
      </c>
      <c r="E1295" s="105" t="s">
        <v>21</v>
      </c>
      <c r="F1295" s="105" t="s">
        <v>21</v>
      </c>
      <c r="G1295" s="105" t="s">
        <v>21</v>
      </c>
      <c r="H1295" s="105" t="s">
        <v>436</v>
      </c>
      <c r="I1295" s="105" t="s">
        <v>423</v>
      </c>
      <c r="J1295" s="105" t="s">
        <v>157</v>
      </c>
      <c r="K1295" s="105" t="s">
        <v>380</v>
      </c>
    </row>
    <row r="1296" spans="1:11" x14ac:dyDescent="0.2">
      <c r="A1296" s="109" t="s">
        <v>534</v>
      </c>
      <c r="B1296" s="105" t="s">
        <v>21</v>
      </c>
      <c r="C1296" s="105" t="s">
        <v>441</v>
      </c>
      <c r="D1296" s="105" t="s">
        <v>21</v>
      </c>
      <c r="E1296" s="105" t="s">
        <v>21</v>
      </c>
      <c r="F1296" s="105" t="s">
        <v>21</v>
      </c>
      <c r="G1296" s="105" t="s">
        <v>21</v>
      </c>
      <c r="H1296" s="105" t="s">
        <v>436</v>
      </c>
      <c r="I1296" s="105" t="s">
        <v>444</v>
      </c>
      <c r="J1296" s="105" t="s">
        <v>157</v>
      </c>
      <c r="K1296" s="105" t="s">
        <v>380</v>
      </c>
    </row>
    <row r="1297" spans="1:11" x14ac:dyDescent="0.2">
      <c r="A1297" s="109" t="s">
        <v>535</v>
      </c>
      <c r="B1297" s="105" t="s">
        <v>21</v>
      </c>
      <c r="C1297" s="105" t="s">
        <v>441</v>
      </c>
      <c r="D1297" s="105" t="s">
        <v>21</v>
      </c>
      <c r="E1297" s="105" t="s">
        <v>21</v>
      </c>
      <c r="F1297" s="105" t="s">
        <v>21</v>
      </c>
      <c r="G1297" s="105" t="s">
        <v>21</v>
      </c>
      <c r="H1297" s="105" t="s">
        <v>436</v>
      </c>
      <c r="I1297" s="105" t="s">
        <v>378</v>
      </c>
      <c r="J1297" s="105" t="s">
        <v>157</v>
      </c>
      <c r="K1297" s="105" t="s">
        <v>380</v>
      </c>
    </row>
    <row r="1298" spans="1:11" x14ac:dyDescent="0.2">
      <c r="A1298" s="109" t="s">
        <v>536</v>
      </c>
      <c r="B1298" s="105" t="s">
        <v>21</v>
      </c>
      <c r="C1298" s="105" t="s">
        <v>422</v>
      </c>
      <c r="D1298" s="105" t="s">
        <v>21</v>
      </c>
      <c r="E1298" s="105" t="s">
        <v>21</v>
      </c>
      <c r="F1298" s="105" t="s">
        <v>21</v>
      </c>
      <c r="G1298" s="105" t="s">
        <v>21</v>
      </c>
      <c r="H1298" s="105" t="s">
        <v>436</v>
      </c>
      <c r="I1298" s="105" t="s">
        <v>382</v>
      </c>
      <c r="J1298" s="105" t="s">
        <v>157</v>
      </c>
      <c r="K1298" s="105" t="s">
        <v>378</v>
      </c>
    </row>
    <row r="1299" spans="1:11" x14ac:dyDescent="0.2">
      <c r="A1299" s="109" t="s">
        <v>537</v>
      </c>
      <c r="B1299" s="105" t="s">
        <v>21</v>
      </c>
      <c r="C1299" s="105" t="s">
        <v>441</v>
      </c>
      <c r="D1299" s="105" t="s">
        <v>21</v>
      </c>
      <c r="E1299" s="105" t="s">
        <v>21</v>
      </c>
      <c r="F1299" s="105" t="s">
        <v>21</v>
      </c>
      <c r="G1299" s="105" t="s">
        <v>21</v>
      </c>
      <c r="H1299" s="105" t="s">
        <v>436</v>
      </c>
      <c r="I1299" s="105" t="s">
        <v>423</v>
      </c>
      <c r="J1299" s="105" t="s">
        <v>157</v>
      </c>
      <c r="K1299" s="105" t="s">
        <v>380</v>
      </c>
    </row>
    <row r="1300" spans="1:11" x14ac:dyDescent="0.2">
      <c r="A1300" s="109" t="s">
        <v>538</v>
      </c>
      <c r="B1300" s="105" t="s">
        <v>21</v>
      </c>
      <c r="C1300" s="105" t="s">
        <v>441</v>
      </c>
      <c r="D1300" s="105" t="s">
        <v>21</v>
      </c>
      <c r="E1300" s="105" t="s">
        <v>21</v>
      </c>
      <c r="F1300" s="105" t="s">
        <v>21</v>
      </c>
      <c r="G1300" s="105" t="s">
        <v>21</v>
      </c>
      <c r="H1300" s="105" t="s">
        <v>436</v>
      </c>
      <c r="I1300" s="105" t="s">
        <v>401</v>
      </c>
      <c r="J1300" s="105" t="s">
        <v>157</v>
      </c>
      <c r="K1300" s="105" t="s">
        <v>380</v>
      </c>
    </row>
    <row r="1301" spans="1:11" x14ac:dyDescent="0.2">
      <c r="A1301" s="109" t="s">
        <v>539</v>
      </c>
      <c r="B1301" s="105" t="s">
        <v>21</v>
      </c>
      <c r="C1301" s="105" t="s">
        <v>441</v>
      </c>
      <c r="D1301" s="105" t="s">
        <v>21</v>
      </c>
      <c r="E1301" s="105" t="s">
        <v>21</v>
      </c>
      <c r="F1301" s="105" t="s">
        <v>21</v>
      </c>
      <c r="G1301" s="105" t="s">
        <v>21</v>
      </c>
      <c r="H1301" s="105" t="s">
        <v>436</v>
      </c>
      <c r="I1301" s="105" t="s">
        <v>401</v>
      </c>
      <c r="J1301" s="105" t="s">
        <v>159</v>
      </c>
      <c r="K1301" s="105" t="s">
        <v>380</v>
      </c>
    </row>
    <row r="1302" spans="1:11" x14ac:dyDescent="0.2">
      <c r="A1302" s="109" t="s">
        <v>540</v>
      </c>
      <c r="B1302" s="105" t="s">
        <v>21</v>
      </c>
      <c r="C1302" s="105" t="s">
        <v>441</v>
      </c>
      <c r="D1302" s="105" t="s">
        <v>21</v>
      </c>
      <c r="E1302" s="105" t="s">
        <v>21</v>
      </c>
      <c r="F1302" s="105" t="s">
        <v>21</v>
      </c>
      <c r="G1302" s="105" t="s">
        <v>21</v>
      </c>
      <c r="H1302" s="105" t="s">
        <v>436</v>
      </c>
      <c r="I1302" s="105" t="s">
        <v>378</v>
      </c>
      <c r="J1302" s="105" t="s">
        <v>157</v>
      </c>
      <c r="K1302" s="105" t="s">
        <v>380</v>
      </c>
    </row>
    <row r="1303" spans="1:11" x14ac:dyDescent="0.2">
      <c r="A1303" s="109" t="s">
        <v>541</v>
      </c>
      <c r="B1303" s="105" t="s">
        <v>21</v>
      </c>
      <c r="C1303" s="105" t="s">
        <v>446</v>
      </c>
      <c r="D1303" s="105" t="s">
        <v>21</v>
      </c>
      <c r="E1303" s="105" t="s">
        <v>21</v>
      </c>
      <c r="F1303" s="105" t="s">
        <v>21</v>
      </c>
      <c r="G1303" s="105" t="s">
        <v>21</v>
      </c>
      <c r="H1303" s="105" t="s">
        <v>436</v>
      </c>
      <c r="I1303" s="105" t="s">
        <v>444</v>
      </c>
      <c r="J1303" s="105" t="s">
        <v>157</v>
      </c>
      <c r="K1303" s="105" t="s">
        <v>380</v>
      </c>
    </row>
    <row r="1304" spans="1:11" x14ac:dyDescent="0.2">
      <c r="A1304" s="109" t="s">
        <v>542</v>
      </c>
      <c r="B1304" s="105" t="s">
        <v>21</v>
      </c>
      <c r="C1304" s="105" t="s">
        <v>446</v>
      </c>
      <c r="D1304" s="105" t="s">
        <v>21</v>
      </c>
      <c r="E1304" s="105" t="s">
        <v>21</v>
      </c>
      <c r="F1304" s="105" t="s">
        <v>21</v>
      </c>
      <c r="G1304" s="105" t="s">
        <v>21</v>
      </c>
      <c r="H1304" s="105" t="s">
        <v>436</v>
      </c>
      <c r="I1304" s="105" t="s">
        <v>444</v>
      </c>
      <c r="J1304" s="105" t="s">
        <v>157</v>
      </c>
      <c r="K1304" s="105" t="s">
        <v>380</v>
      </c>
    </row>
    <row r="1305" spans="1:11" x14ac:dyDescent="0.2">
      <c r="A1305" s="109" t="s">
        <v>543</v>
      </c>
      <c r="B1305" s="105" t="s">
        <v>21</v>
      </c>
      <c r="C1305" s="105" t="s">
        <v>446</v>
      </c>
      <c r="D1305" s="105" t="s">
        <v>21</v>
      </c>
      <c r="E1305" s="105" t="s">
        <v>21</v>
      </c>
      <c r="F1305" s="105" t="s">
        <v>21</v>
      </c>
      <c r="G1305" s="105" t="s">
        <v>21</v>
      </c>
      <c r="H1305" s="105" t="s">
        <v>436</v>
      </c>
      <c r="I1305" s="105" t="s">
        <v>444</v>
      </c>
      <c r="J1305" s="105" t="s">
        <v>157</v>
      </c>
      <c r="K1305" s="105" t="s">
        <v>380</v>
      </c>
    </row>
    <row r="1306" spans="1:11" x14ac:dyDescent="0.2">
      <c r="A1306" s="109" t="s">
        <v>544</v>
      </c>
      <c r="B1306" s="105" t="s">
        <v>21</v>
      </c>
      <c r="C1306" s="105" t="s">
        <v>446</v>
      </c>
      <c r="D1306" s="105" t="s">
        <v>21</v>
      </c>
      <c r="E1306" s="105" t="s">
        <v>21</v>
      </c>
      <c r="F1306" s="105" t="s">
        <v>21</v>
      </c>
      <c r="G1306" s="105" t="s">
        <v>21</v>
      </c>
      <c r="H1306" s="105" t="s">
        <v>436</v>
      </c>
      <c r="I1306" s="105" t="s">
        <v>444</v>
      </c>
      <c r="J1306" s="105" t="s">
        <v>157</v>
      </c>
      <c r="K1306" s="105" t="s">
        <v>380</v>
      </c>
    </row>
    <row r="1307" spans="1:11" x14ac:dyDescent="0.2">
      <c r="A1307" s="109" t="s">
        <v>545</v>
      </c>
      <c r="B1307" s="105" t="s">
        <v>21</v>
      </c>
      <c r="C1307" s="105" t="s">
        <v>441</v>
      </c>
      <c r="D1307" s="105" t="s">
        <v>21</v>
      </c>
      <c r="E1307" s="105" t="s">
        <v>21</v>
      </c>
      <c r="F1307" s="105" t="s">
        <v>21</v>
      </c>
      <c r="G1307" s="105" t="s">
        <v>21</v>
      </c>
      <c r="H1307" s="105" t="s">
        <v>436</v>
      </c>
      <c r="I1307" s="105" t="s">
        <v>378</v>
      </c>
      <c r="J1307" s="105" t="s">
        <v>157</v>
      </c>
      <c r="K1307" s="105" t="s">
        <v>380</v>
      </c>
    </row>
    <row r="1308" spans="1:11" x14ac:dyDescent="0.2">
      <c r="A1308" s="109" t="s">
        <v>546</v>
      </c>
      <c r="B1308" s="105" t="s">
        <v>21</v>
      </c>
      <c r="C1308" s="105" t="s">
        <v>446</v>
      </c>
      <c r="D1308" s="105" t="s">
        <v>21</v>
      </c>
      <c r="E1308" s="105" t="s">
        <v>21</v>
      </c>
      <c r="F1308" s="105" t="s">
        <v>21</v>
      </c>
      <c r="G1308" s="105" t="s">
        <v>21</v>
      </c>
      <c r="H1308" s="105" t="s">
        <v>436</v>
      </c>
      <c r="I1308" s="105" t="s">
        <v>444</v>
      </c>
      <c r="J1308" s="105" t="s">
        <v>157</v>
      </c>
      <c r="K1308" s="105" t="s">
        <v>380</v>
      </c>
    </row>
    <row r="1309" spans="1:11" x14ac:dyDescent="0.2">
      <c r="A1309" s="109" t="s">
        <v>547</v>
      </c>
      <c r="B1309" s="105" t="s">
        <v>21</v>
      </c>
      <c r="C1309" s="105" t="s">
        <v>441</v>
      </c>
      <c r="D1309" s="105" t="s">
        <v>21</v>
      </c>
      <c r="E1309" s="105" t="s">
        <v>21</v>
      </c>
      <c r="F1309" s="105" t="s">
        <v>21</v>
      </c>
      <c r="G1309" s="105" t="s">
        <v>21</v>
      </c>
      <c r="H1309" s="105" t="s">
        <v>436</v>
      </c>
      <c r="I1309" s="105" t="s">
        <v>444</v>
      </c>
      <c r="J1309" s="105" t="s">
        <v>157</v>
      </c>
      <c r="K1309" s="105" t="s">
        <v>380</v>
      </c>
    </row>
    <row r="1310" spans="1:11" x14ac:dyDescent="0.2">
      <c r="A1310" s="109" t="s">
        <v>548</v>
      </c>
      <c r="B1310" s="105" t="s">
        <v>21</v>
      </c>
      <c r="C1310" s="105" t="s">
        <v>446</v>
      </c>
      <c r="D1310" s="105" t="s">
        <v>21</v>
      </c>
      <c r="E1310" s="105" t="s">
        <v>21</v>
      </c>
      <c r="F1310" s="105" t="s">
        <v>21</v>
      </c>
      <c r="G1310" s="105" t="s">
        <v>21</v>
      </c>
      <c r="H1310" s="105" t="s">
        <v>436</v>
      </c>
      <c r="I1310" s="105" t="s">
        <v>444</v>
      </c>
      <c r="J1310" s="105" t="s">
        <v>157</v>
      </c>
      <c r="K1310" s="105" t="s">
        <v>380</v>
      </c>
    </row>
    <row r="1311" spans="1:11" ht="12.75" customHeight="1" x14ac:dyDescent="0.2">
      <c r="A1311" s="109" t="s">
        <v>549</v>
      </c>
      <c r="B1311" s="105" t="s">
        <v>21</v>
      </c>
      <c r="C1311" s="105" t="s">
        <v>446</v>
      </c>
      <c r="D1311" s="105" t="s">
        <v>21</v>
      </c>
      <c r="E1311" s="105" t="s">
        <v>21</v>
      </c>
      <c r="F1311" s="105" t="s">
        <v>21</v>
      </c>
      <c r="G1311" s="105" t="s">
        <v>21</v>
      </c>
      <c r="H1311" s="105" t="s">
        <v>436</v>
      </c>
      <c r="I1311" s="105" t="s">
        <v>444</v>
      </c>
      <c r="J1311" s="105" t="s">
        <v>157</v>
      </c>
      <c r="K1311" s="105" t="s">
        <v>380</v>
      </c>
    </row>
    <row r="1312" spans="1:11" ht="12.75" customHeight="1" x14ac:dyDescent="0.2">
      <c r="A1312" s="109" t="s">
        <v>550</v>
      </c>
      <c r="B1312" s="105" t="s">
        <v>21</v>
      </c>
      <c r="C1312" s="105" t="s">
        <v>446</v>
      </c>
      <c r="D1312" s="105" t="s">
        <v>21</v>
      </c>
      <c r="E1312" s="105" t="s">
        <v>21</v>
      </c>
      <c r="F1312" s="105" t="s">
        <v>21</v>
      </c>
      <c r="G1312" s="105" t="s">
        <v>21</v>
      </c>
      <c r="H1312" s="105" t="s">
        <v>436</v>
      </c>
      <c r="I1312" s="105" t="s">
        <v>378</v>
      </c>
      <c r="J1312" s="105" t="s">
        <v>157</v>
      </c>
      <c r="K1312" s="105" t="s">
        <v>380</v>
      </c>
    </row>
    <row r="1313" spans="1:11" ht="12.75" customHeight="1" x14ac:dyDescent="0.2">
      <c r="A1313" s="109" t="s">
        <v>551</v>
      </c>
      <c r="B1313" s="105" t="s">
        <v>21</v>
      </c>
      <c r="C1313" s="105" t="s">
        <v>446</v>
      </c>
      <c r="D1313" s="105" t="s">
        <v>21</v>
      </c>
      <c r="E1313" s="105" t="s">
        <v>21</v>
      </c>
      <c r="F1313" s="105" t="s">
        <v>21</v>
      </c>
      <c r="G1313" s="105" t="s">
        <v>21</v>
      </c>
      <c r="H1313" s="105" t="s">
        <v>436</v>
      </c>
      <c r="I1313" s="105" t="s">
        <v>378</v>
      </c>
      <c r="J1313" s="105" t="s">
        <v>157</v>
      </c>
      <c r="K1313" s="105" t="s">
        <v>380</v>
      </c>
    </row>
    <row r="1314" spans="1:11" ht="12.75" customHeight="1" x14ac:dyDescent="0.2">
      <c r="A1314" s="109" t="s">
        <v>552</v>
      </c>
      <c r="B1314" s="105" t="s">
        <v>21</v>
      </c>
      <c r="C1314" s="105" t="s">
        <v>446</v>
      </c>
      <c r="D1314" s="105" t="s">
        <v>21</v>
      </c>
      <c r="E1314" s="105" t="s">
        <v>21</v>
      </c>
      <c r="F1314" s="105" t="s">
        <v>21</v>
      </c>
      <c r="G1314" s="105" t="s">
        <v>21</v>
      </c>
      <c r="H1314" s="105" t="s">
        <v>436</v>
      </c>
      <c r="I1314" s="105" t="s">
        <v>378</v>
      </c>
      <c r="J1314" s="105" t="s">
        <v>157</v>
      </c>
      <c r="K1314" s="105" t="s">
        <v>380</v>
      </c>
    </row>
    <row r="1315" spans="1:11" ht="12.75" customHeight="1" x14ac:dyDescent="0.2">
      <c r="A1315" s="109" t="s">
        <v>553</v>
      </c>
      <c r="B1315" s="105" t="s">
        <v>21</v>
      </c>
      <c r="C1315" s="105" t="s">
        <v>446</v>
      </c>
      <c r="D1315" s="105" t="s">
        <v>21</v>
      </c>
      <c r="E1315" s="105" t="s">
        <v>21</v>
      </c>
      <c r="F1315" s="105" t="s">
        <v>21</v>
      </c>
      <c r="G1315" s="105" t="s">
        <v>21</v>
      </c>
      <c r="H1315" s="105" t="s">
        <v>436</v>
      </c>
      <c r="I1315" s="105" t="s">
        <v>378</v>
      </c>
      <c r="J1315" s="105" t="s">
        <v>157</v>
      </c>
      <c r="K1315" s="105" t="s">
        <v>380</v>
      </c>
    </row>
    <row r="1316" spans="1:11" ht="12.75" customHeight="1" x14ac:dyDescent="0.2">
      <c r="A1316" s="109" t="s">
        <v>554</v>
      </c>
      <c r="B1316" s="105" t="s">
        <v>21</v>
      </c>
      <c r="C1316" s="105" t="s">
        <v>446</v>
      </c>
      <c r="D1316" s="105" t="s">
        <v>21</v>
      </c>
      <c r="E1316" s="105" t="s">
        <v>21</v>
      </c>
      <c r="F1316" s="105" t="s">
        <v>21</v>
      </c>
      <c r="G1316" s="105" t="s">
        <v>21</v>
      </c>
      <c r="H1316" s="105" t="s">
        <v>436</v>
      </c>
      <c r="I1316" s="105" t="s">
        <v>555</v>
      </c>
      <c r="J1316" s="105" t="s">
        <v>157</v>
      </c>
      <c r="K1316" s="105" t="s">
        <v>380</v>
      </c>
    </row>
    <row r="1317" spans="1:11" ht="12.75" customHeight="1" x14ac:dyDescent="0.2">
      <c r="A1317" s="109" t="s">
        <v>556</v>
      </c>
      <c r="B1317" s="105" t="s">
        <v>21</v>
      </c>
      <c r="C1317" s="105" t="s">
        <v>446</v>
      </c>
      <c r="D1317" s="105" t="s">
        <v>21</v>
      </c>
      <c r="E1317" s="105" t="s">
        <v>21</v>
      </c>
      <c r="F1317" s="105" t="s">
        <v>21</v>
      </c>
      <c r="G1317" s="105" t="s">
        <v>21</v>
      </c>
      <c r="H1317" s="105" t="s">
        <v>436</v>
      </c>
      <c r="I1317" s="105" t="s">
        <v>444</v>
      </c>
      <c r="J1317" s="105" t="s">
        <v>157</v>
      </c>
      <c r="K1317" s="105" t="s">
        <v>380</v>
      </c>
    </row>
    <row r="1318" spans="1:11" ht="12.75" customHeight="1" x14ac:dyDescent="0.2">
      <c r="A1318" s="109" t="s">
        <v>557</v>
      </c>
      <c r="B1318" s="105" t="s">
        <v>21</v>
      </c>
      <c r="C1318" s="105" t="s">
        <v>446</v>
      </c>
      <c r="D1318" s="105" t="s">
        <v>21</v>
      </c>
      <c r="E1318" s="105" t="s">
        <v>21</v>
      </c>
      <c r="F1318" s="105" t="s">
        <v>21</v>
      </c>
      <c r="G1318" s="105" t="s">
        <v>21</v>
      </c>
      <c r="H1318" s="105" t="s">
        <v>436</v>
      </c>
      <c r="I1318" s="105" t="s">
        <v>555</v>
      </c>
      <c r="J1318" s="105" t="s">
        <v>157</v>
      </c>
      <c r="K1318" s="105" t="s">
        <v>380</v>
      </c>
    </row>
    <row r="1319" spans="1:11" x14ac:dyDescent="0.2">
      <c r="A1319" s="109" t="s">
        <v>558</v>
      </c>
      <c r="B1319" s="105" t="s">
        <v>21</v>
      </c>
      <c r="C1319" s="105" t="s">
        <v>446</v>
      </c>
      <c r="D1319" s="105" t="s">
        <v>21</v>
      </c>
      <c r="E1319" s="105" t="s">
        <v>21</v>
      </c>
      <c r="F1319" s="105" t="s">
        <v>21</v>
      </c>
      <c r="G1319" s="105" t="s">
        <v>21</v>
      </c>
      <c r="H1319" s="105" t="s">
        <v>436</v>
      </c>
      <c r="I1319" s="105" t="s">
        <v>444</v>
      </c>
      <c r="J1319" s="105" t="s">
        <v>157</v>
      </c>
      <c r="K1319" s="105" t="s">
        <v>378</v>
      </c>
    </row>
    <row r="1320" spans="1:11" x14ac:dyDescent="0.2">
      <c r="A1320" s="109" t="s">
        <v>559</v>
      </c>
      <c r="B1320" s="105" t="s">
        <v>21</v>
      </c>
      <c r="C1320" s="105" t="s">
        <v>446</v>
      </c>
      <c r="D1320" s="105" t="s">
        <v>21</v>
      </c>
      <c r="E1320" s="105" t="s">
        <v>21</v>
      </c>
      <c r="F1320" s="105" t="s">
        <v>21</v>
      </c>
      <c r="G1320" s="105" t="s">
        <v>21</v>
      </c>
      <c r="H1320" s="105" t="s">
        <v>436</v>
      </c>
      <c r="I1320" s="105" t="s">
        <v>444</v>
      </c>
      <c r="J1320" s="105" t="s">
        <v>157</v>
      </c>
      <c r="K1320" s="105" t="s">
        <v>380</v>
      </c>
    </row>
    <row r="1321" spans="1:11" x14ac:dyDescent="0.2">
      <c r="A1321"/>
      <c r="B1321"/>
      <c r="C1321"/>
      <c r="D1321"/>
      <c r="E1321"/>
      <c r="F1321"/>
      <c r="G1321"/>
      <c r="H1321"/>
      <c r="I1321"/>
      <c r="J1321"/>
      <c r="K1321"/>
    </row>
    <row r="1322" spans="1:11" x14ac:dyDescent="0.2">
      <c r="A1322"/>
      <c r="B1322"/>
      <c r="C1322"/>
      <c r="D1322"/>
      <c r="E1322"/>
      <c r="F1322"/>
      <c r="G1322"/>
      <c r="H1322"/>
      <c r="I1322"/>
      <c r="J1322"/>
      <c r="K1322"/>
    </row>
    <row r="1323" spans="1:11" x14ac:dyDescent="0.2">
      <c r="A1323" s="131" t="s">
        <v>1554</v>
      </c>
      <c r="B1323" s="131" t="s">
        <v>1554</v>
      </c>
      <c r="C1323" s="131" t="s">
        <v>1554</v>
      </c>
      <c r="D1323" s="131" t="s">
        <v>1554</v>
      </c>
      <c r="E1323" s="131" t="s">
        <v>1554</v>
      </c>
      <c r="F1323" s="131" t="s">
        <v>1554</v>
      </c>
      <c r="G1323" s="131" t="s">
        <v>1554</v>
      </c>
      <c r="H1323" s="131" t="s">
        <v>1554</v>
      </c>
      <c r="I1323" s="131" t="s">
        <v>1554</v>
      </c>
      <c r="J1323" s="131" t="s">
        <v>1554</v>
      </c>
      <c r="K1323" s="131" t="s">
        <v>1554</v>
      </c>
    </row>
    <row r="1324" spans="1:11" x14ac:dyDescent="0.2">
      <c r="A1324" s="131" t="s">
        <v>1554</v>
      </c>
      <c r="B1324" s="131" t="s">
        <v>1554</v>
      </c>
      <c r="C1324" s="131" t="s">
        <v>1554</v>
      </c>
      <c r="D1324" s="131" t="s">
        <v>1554</v>
      </c>
      <c r="E1324" s="131" t="s">
        <v>1554</v>
      </c>
      <c r="F1324" s="131" t="s">
        <v>1554</v>
      </c>
      <c r="G1324" s="131" t="s">
        <v>1554</v>
      </c>
      <c r="H1324" s="131" t="s">
        <v>1554</v>
      </c>
      <c r="I1324" s="131" t="s">
        <v>1554</v>
      </c>
      <c r="J1324" s="131" t="s">
        <v>1554</v>
      </c>
      <c r="K1324" s="131" t="s">
        <v>1554</v>
      </c>
    </row>
    <row r="1325" spans="1:11" x14ac:dyDescent="0.2">
      <c r="A1325" s="131" t="s">
        <v>1554</v>
      </c>
      <c r="B1325" s="131" t="s">
        <v>1554</v>
      </c>
      <c r="C1325" s="131" t="s">
        <v>1554</v>
      </c>
      <c r="D1325" s="131" t="s">
        <v>1554</v>
      </c>
      <c r="E1325" s="131" t="s">
        <v>1554</v>
      </c>
      <c r="F1325" s="131" t="s">
        <v>1554</v>
      </c>
      <c r="G1325" s="131" t="s">
        <v>1554</v>
      </c>
      <c r="H1325" s="131" t="s">
        <v>1554</v>
      </c>
      <c r="I1325" s="131" t="s">
        <v>1554</v>
      </c>
      <c r="J1325" s="131" t="s">
        <v>1554</v>
      </c>
      <c r="K1325" s="131" t="s">
        <v>1554</v>
      </c>
    </row>
    <row r="1326" spans="1:11" x14ac:dyDescent="0.2">
      <c r="A1326" s="131" t="s">
        <v>1554</v>
      </c>
      <c r="B1326" s="131" t="s">
        <v>1554</v>
      </c>
      <c r="C1326" s="131" t="s">
        <v>1554</v>
      </c>
      <c r="D1326" s="131" t="s">
        <v>1554</v>
      </c>
      <c r="E1326" s="131" t="s">
        <v>1554</v>
      </c>
      <c r="F1326" s="131" t="s">
        <v>1554</v>
      </c>
      <c r="G1326" s="131" t="s">
        <v>1554</v>
      </c>
      <c r="H1326" s="131" t="s">
        <v>1554</v>
      </c>
      <c r="I1326" s="131" t="s">
        <v>1554</v>
      </c>
      <c r="J1326" s="131" t="s">
        <v>1554</v>
      </c>
      <c r="K1326" s="131" t="s">
        <v>1554</v>
      </c>
    </row>
    <row r="1327" spans="1:11" x14ac:dyDescent="0.2">
      <c r="A1327" s="131" t="s">
        <v>1554</v>
      </c>
      <c r="B1327" s="131" t="s">
        <v>1554</v>
      </c>
      <c r="C1327" s="131" t="s">
        <v>1554</v>
      </c>
      <c r="D1327" s="131" t="s">
        <v>1554</v>
      </c>
      <c r="E1327" s="131" t="s">
        <v>1554</v>
      </c>
      <c r="F1327" s="131" t="s">
        <v>1554</v>
      </c>
      <c r="G1327" s="131" t="s">
        <v>1554</v>
      </c>
      <c r="H1327" s="131" t="s">
        <v>1554</v>
      </c>
      <c r="I1327" s="131" t="s">
        <v>1554</v>
      </c>
      <c r="J1327" s="131" t="s">
        <v>1554</v>
      </c>
      <c r="K1327" s="131" t="s">
        <v>1554</v>
      </c>
    </row>
    <row r="1328" spans="1:11" x14ac:dyDescent="0.2">
      <c r="A1328" s="131" t="s">
        <v>1555</v>
      </c>
      <c r="B1328" s="131" t="s">
        <v>1555</v>
      </c>
      <c r="C1328" s="131" t="s">
        <v>1555</v>
      </c>
      <c r="D1328" s="131" t="s">
        <v>1555</v>
      </c>
      <c r="E1328" s="131" t="s">
        <v>1555</v>
      </c>
      <c r="F1328" s="131" t="s">
        <v>1555</v>
      </c>
      <c r="G1328" s="131" t="s">
        <v>1555</v>
      </c>
      <c r="H1328" s="131" t="s">
        <v>1555</v>
      </c>
      <c r="I1328" s="131" t="s">
        <v>1555</v>
      </c>
      <c r="J1328" s="131" t="s">
        <v>1555</v>
      </c>
      <c r="K1328" s="131" t="s">
        <v>1555</v>
      </c>
    </row>
    <row r="1329" spans="1:11" x14ac:dyDescent="0.2">
      <c r="A1329" s="131" t="s">
        <v>1555</v>
      </c>
      <c r="B1329" s="131" t="s">
        <v>1555</v>
      </c>
      <c r="C1329" s="131" t="s">
        <v>1555</v>
      </c>
      <c r="D1329" s="131" t="s">
        <v>1555</v>
      </c>
      <c r="E1329" s="131" t="s">
        <v>1555</v>
      </c>
      <c r="F1329" s="131" t="s">
        <v>1555</v>
      </c>
      <c r="G1329" s="131" t="s">
        <v>1555</v>
      </c>
      <c r="H1329" s="131" t="s">
        <v>1555</v>
      </c>
      <c r="I1329" s="131" t="s">
        <v>1555</v>
      </c>
      <c r="J1329" s="131" t="s">
        <v>1555</v>
      </c>
      <c r="K1329" s="131" t="s">
        <v>1555</v>
      </c>
    </row>
    <row r="1330" spans="1:11" x14ac:dyDescent="0.2">
      <c r="A1330" s="131" t="s">
        <v>1555</v>
      </c>
      <c r="B1330" s="131" t="s">
        <v>1555</v>
      </c>
      <c r="C1330" s="131" t="s">
        <v>1555</v>
      </c>
      <c r="D1330" s="131" t="s">
        <v>1555</v>
      </c>
      <c r="E1330" s="131" t="s">
        <v>1555</v>
      </c>
      <c r="F1330" s="131" t="s">
        <v>1555</v>
      </c>
      <c r="G1330" s="131" t="s">
        <v>1555</v>
      </c>
      <c r="H1330" s="131" t="s">
        <v>1555</v>
      </c>
      <c r="I1330" s="131" t="s">
        <v>1555</v>
      </c>
      <c r="J1330" s="131" t="s">
        <v>1555</v>
      </c>
      <c r="K1330" s="131" t="s">
        <v>1555</v>
      </c>
    </row>
  </sheetData>
  <mergeCells count="10">
    <mergeCell ref="A1323:K1330"/>
    <mergeCell ref="K4:K6"/>
    <mergeCell ref="A1:K1"/>
    <mergeCell ref="A3:K3"/>
    <mergeCell ref="A4:A6"/>
    <mergeCell ref="B4:B6"/>
    <mergeCell ref="C4:C6"/>
    <mergeCell ref="D4:G5"/>
    <mergeCell ref="H4:H6"/>
    <mergeCell ref="I4:J5"/>
  </mergeCells>
  <hyperlinks>
    <hyperlink ref="A2" r:id="rId1" xr:uid="{00000000-0004-0000-0300-000000000000}"/>
  </hyperlinks>
  <pageMargins left="0.75" right="0.75" top="1" bottom="1" header="0.5" footer="0.5"/>
  <pageSetup orientation="portrait" horizontalDpi="300" verticalDpi="300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R2590"/>
  <sheetViews>
    <sheetView zoomScale="70" zoomScaleNormal="70" workbookViewId="0">
      <pane ySplit="5" topLeftCell="A2557" activePane="bottomLeft" state="frozen"/>
      <selection pane="bottomLeft" activeCell="A2583" sqref="A2583:N2590"/>
    </sheetView>
  </sheetViews>
  <sheetFormatPr defaultRowHeight="12.75" x14ac:dyDescent="0.2"/>
  <cols>
    <col min="2" max="7" width="10" customWidth="1"/>
    <col min="8" max="8" width="6.5703125" customWidth="1"/>
    <col min="9" max="9" width="4.7109375" customWidth="1"/>
    <col min="10" max="14" width="10" customWidth="1"/>
    <col min="15" max="15" width="1.7109375" customWidth="1"/>
  </cols>
  <sheetData>
    <row r="1" spans="1:14" ht="14.25" x14ac:dyDescent="0.2">
      <c r="B1" s="27" t="s">
        <v>594</v>
      </c>
      <c r="C1" s="6" t="s">
        <v>604</v>
      </c>
    </row>
    <row r="3" spans="1:14" ht="18" x14ac:dyDescent="0.25">
      <c r="B3" s="28" t="s">
        <v>605</v>
      </c>
      <c r="C3" s="29"/>
      <c r="D3" s="30"/>
      <c r="E3" s="29"/>
      <c r="F3" s="29"/>
      <c r="G3" s="29"/>
      <c r="H3" s="29"/>
      <c r="J3" s="28" t="s">
        <v>606</v>
      </c>
      <c r="K3" s="30"/>
      <c r="L3" s="29"/>
      <c r="M3" s="29"/>
      <c r="N3" s="29"/>
    </row>
    <row r="4" spans="1:14" x14ac:dyDescent="0.2">
      <c r="D4" s="31"/>
      <c r="K4" s="31"/>
    </row>
    <row r="5" spans="1:14" x14ac:dyDescent="0.2">
      <c r="B5" s="32" t="s">
        <v>607</v>
      </c>
      <c r="C5" s="32" t="s">
        <v>595</v>
      </c>
      <c r="D5" s="32" t="s">
        <v>596</v>
      </c>
      <c r="E5" s="32" t="s">
        <v>597</v>
      </c>
      <c r="F5" s="32" t="s">
        <v>598</v>
      </c>
      <c r="G5" s="33" t="s">
        <v>599</v>
      </c>
      <c r="H5" s="32" t="s">
        <v>608</v>
      </c>
      <c r="I5" s="2"/>
      <c r="J5" s="32" t="s">
        <v>595</v>
      </c>
      <c r="K5" s="32" t="s">
        <v>596</v>
      </c>
      <c r="L5" s="32" t="s">
        <v>597</v>
      </c>
      <c r="M5" s="32" t="s">
        <v>598</v>
      </c>
      <c r="N5" s="33" t="s">
        <v>599</v>
      </c>
    </row>
    <row r="6" spans="1:14" x14ac:dyDescent="0.2">
      <c r="B6" s="34"/>
      <c r="C6" s="34"/>
      <c r="D6" s="34"/>
      <c r="E6" s="34"/>
      <c r="F6" s="34"/>
      <c r="G6" s="34"/>
      <c r="H6" s="34"/>
      <c r="I6" s="2"/>
      <c r="J6" s="2"/>
      <c r="K6" s="2"/>
      <c r="L6" s="2"/>
      <c r="M6" s="2"/>
      <c r="N6" s="2"/>
    </row>
    <row r="7" spans="1:14" x14ac:dyDescent="0.2">
      <c r="A7">
        <v>201001</v>
      </c>
      <c r="B7" s="35">
        <v>40182</v>
      </c>
      <c r="C7" s="7" t="s">
        <v>21</v>
      </c>
      <c r="D7" s="36">
        <v>5.5899999999999998E-2</v>
      </c>
      <c r="E7" s="36">
        <v>5.8599999999999999E-2</v>
      </c>
      <c r="F7" s="36">
        <v>6.3100000000000003E-2</v>
      </c>
      <c r="G7" s="37">
        <v>5.9200000000000003E-2</v>
      </c>
      <c r="H7" s="8">
        <v>0</v>
      </c>
      <c r="I7" s="2"/>
      <c r="J7" s="38">
        <v>5.3499999999999999E-2</v>
      </c>
      <c r="K7" s="34"/>
      <c r="L7" s="34"/>
      <c r="M7" s="38">
        <v>6.3899999999999998E-2</v>
      </c>
      <c r="N7" s="2"/>
    </row>
    <row r="8" spans="1:14" x14ac:dyDescent="0.2">
      <c r="A8">
        <v>201001</v>
      </c>
      <c r="B8" s="35">
        <v>40183</v>
      </c>
      <c r="C8" s="7" t="s">
        <v>21</v>
      </c>
      <c r="D8" s="36">
        <v>5.5199999999999999E-2</v>
      </c>
      <c r="E8" s="36">
        <v>5.79E-2</v>
      </c>
      <c r="F8" s="36">
        <v>6.2300000000000001E-2</v>
      </c>
      <c r="G8" s="37">
        <v>5.8500000000000003E-2</v>
      </c>
      <c r="H8" s="8">
        <v>0</v>
      </c>
      <c r="I8" s="2"/>
      <c r="J8" s="38">
        <v>5.2400000000000002E-2</v>
      </c>
      <c r="K8" s="34"/>
      <c r="L8" s="34"/>
      <c r="M8" s="38">
        <v>6.3E-2</v>
      </c>
      <c r="N8" s="2"/>
    </row>
    <row r="9" spans="1:14" x14ac:dyDescent="0.2">
      <c r="A9">
        <v>201001</v>
      </c>
      <c r="B9" s="35">
        <v>40184</v>
      </c>
      <c r="C9" s="7" t="s">
        <v>21</v>
      </c>
      <c r="D9" s="36">
        <v>5.6000000000000001E-2</v>
      </c>
      <c r="E9" s="36">
        <v>5.8599999999999999E-2</v>
      </c>
      <c r="F9" s="36">
        <v>6.2799999999999995E-2</v>
      </c>
      <c r="G9" s="37">
        <v>5.91E-2</v>
      </c>
      <c r="H9" s="8">
        <v>0</v>
      </c>
      <c r="I9" s="2"/>
      <c r="J9" s="38">
        <v>5.2999999999999999E-2</v>
      </c>
      <c r="K9" s="34"/>
      <c r="L9" s="34"/>
      <c r="M9" s="38">
        <v>6.3399999999999998E-2</v>
      </c>
      <c r="N9" s="2"/>
    </row>
    <row r="10" spans="1:14" x14ac:dyDescent="0.2">
      <c r="A10">
        <v>201001</v>
      </c>
      <c r="B10" s="35">
        <v>40185</v>
      </c>
      <c r="C10" s="7" t="s">
        <v>21</v>
      </c>
      <c r="D10" s="36">
        <v>5.5899999999999998E-2</v>
      </c>
      <c r="E10" s="36">
        <v>5.8299999999999998E-2</v>
      </c>
      <c r="F10" s="36">
        <v>6.2700000000000006E-2</v>
      </c>
      <c r="G10" s="37">
        <v>5.8999999999999997E-2</v>
      </c>
      <c r="H10" s="8">
        <v>0</v>
      </c>
      <c r="I10" s="2"/>
      <c r="J10" s="38">
        <v>5.3099999999999994E-2</v>
      </c>
      <c r="K10" s="34"/>
      <c r="L10" s="34"/>
      <c r="M10" s="38">
        <v>6.3299999999999995E-2</v>
      </c>
      <c r="N10" s="2"/>
    </row>
    <row r="11" spans="1:14" x14ac:dyDescent="0.2">
      <c r="A11">
        <v>201001</v>
      </c>
      <c r="B11" s="35">
        <v>40186</v>
      </c>
      <c r="C11" s="7" t="s">
        <v>21</v>
      </c>
      <c r="D11" s="36">
        <v>5.6000000000000001E-2</v>
      </c>
      <c r="E11" s="36">
        <v>5.8299999999999998E-2</v>
      </c>
      <c r="F11" s="36">
        <v>6.2600000000000003E-2</v>
      </c>
      <c r="G11" s="37">
        <v>5.8999999999999997E-2</v>
      </c>
      <c r="H11" s="8">
        <v>0</v>
      </c>
      <c r="I11" s="2"/>
      <c r="J11" s="38">
        <v>5.3200000000000004E-2</v>
      </c>
      <c r="K11" s="34"/>
      <c r="L11" s="34"/>
      <c r="M11" s="38">
        <v>6.3200000000000006E-2</v>
      </c>
      <c r="N11" s="2"/>
    </row>
    <row r="12" spans="1:14" x14ac:dyDescent="0.2">
      <c r="A12">
        <v>201001</v>
      </c>
      <c r="B12" s="35">
        <v>40189</v>
      </c>
      <c r="C12" s="7" t="s">
        <v>21</v>
      </c>
      <c r="D12" s="36">
        <v>5.6599999999999998E-2</v>
      </c>
      <c r="E12" s="36">
        <v>5.8599999999999999E-2</v>
      </c>
      <c r="F12" s="36">
        <v>6.25E-2</v>
      </c>
      <c r="G12" s="37">
        <v>5.9200000000000003E-2</v>
      </c>
      <c r="H12" s="8">
        <v>0</v>
      </c>
      <c r="I12" s="2"/>
      <c r="J12" s="38">
        <v>5.3499999999999999E-2</v>
      </c>
      <c r="K12" s="34"/>
      <c r="L12" s="34"/>
      <c r="M12" s="38">
        <v>6.3200000000000006E-2</v>
      </c>
      <c r="N12" s="2"/>
    </row>
    <row r="13" spans="1:14" x14ac:dyDescent="0.2">
      <c r="A13">
        <v>201001</v>
      </c>
      <c r="B13" s="35">
        <v>40190</v>
      </c>
      <c r="C13" s="7" t="s">
        <v>21</v>
      </c>
      <c r="D13" s="36">
        <v>5.5399999999999998E-2</v>
      </c>
      <c r="E13" s="36">
        <v>5.7500000000000002E-2</v>
      </c>
      <c r="F13" s="36">
        <v>6.1400000000000003E-2</v>
      </c>
      <c r="G13" s="37">
        <v>5.8099999999999999E-2</v>
      </c>
      <c r="H13" s="8">
        <v>0</v>
      </c>
      <c r="I13" s="2"/>
      <c r="J13" s="38">
        <v>5.2499999999999998E-2</v>
      </c>
      <c r="K13" s="34"/>
      <c r="L13" s="34"/>
      <c r="M13" s="38">
        <v>6.2199999999999998E-2</v>
      </c>
      <c r="N13" s="2"/>
    </row>
    <row r="14" spans="1:14" x14ac:dyDescent="0.2">
      <c r="A14">
        <v>201001</v>
      </c>
      <c r="B14" s="35">
        <v>40191</v>
      </c>
      <c r="C14" s="7" t="s">
        <v>21</v>
      </c>
      <c r="D14" s="36">
        <v>5.6099999999999997E-2</v>
      </c>
      <c r="E14" s="36">
        <v>5.8400000000000001E-2</v>
      </c>
      <c r="F14" s="36">
        <v>6.2100000000000002E-2</v>
      </c>
      <c r="G14" s="37">
        <v>5.8900000000000001E-2</v>
      </c>
      <c r="H14" s="8">
        <v>0</v>
      </c>
      <c r="I14" s="2"/>
      <c r="J14" s="38">
        <v>5.3200000000000004E-2</v>
      </c>
      <c r="K14" s="34"/>
      <c r="L14" s="34"/>
      <c r="M14" s="38">
        <v>6.3E-2</v>
      </c>
      <c r="N14" s="2"/>
    </row>
    <row r="15" spans="1:14" x14ac:dyDescent="0.2">
      <c r="A15">
        <v>201001</v>
      </c>
      <c r="B15" s="35">
        <v>40192</v>
      </c>
      <c r="C15" s="7" t="s">
        <v>21</v>
      </c>
      <c r="D15" s="36">
        <v>5.5399999999999998E-2</v>
      </c>
      <c r="E15" s="36">
        <v>5.7700000000000001E-2</v>
      </c>
      <c r="F15" s="36">
        <v>6.1400000000000003E-2</v>
      </c>
      <c r="G15" s="37">
        <v>5.8200000000000002E-2</v>
      </c>
      <c r="H15" s="8">
        <v>0</v>
      </c>
      <c r="I15" s="2"/>
      <c r="J15" s="38">
        <v>5.1699999999999996E-2</v>
      </c>
      <c r="K15" s="34"/>
      <c r="L15" s="34"/>
      <c r="M15" s="38">
        <v>6.2199999999999998E-2</v>
      </c>
      <c r="N15" s="2"/>
    </row>
    <row r="16" spans="1:14" x14ac:dyDescent="0.2">
      <c r="A16">
        <v>201001</v>
      </c>
      <c r="B16" s="35">
        <v>40193</v>
      </c>
      <c r="C16" s="7" t="s">
        <v>21</v>
      </c>
      <c r="D16" s="36">
        <v>5.5E-2</v>
      </c>
      <c r="E16" s="36">
        <v>5.7099999999999998E-2</v>
      </c>
      <c r="F16" s="36">
        <v>6.0900000000000003E-2</v>
      </c>
      <c r="G16" s="37">
        <v>5.7700000000000001E-2</v>
      </c>
      <c r="H16" s="8">
        <v>0</v>
      </c>
      <c r="I16" s="2"/>
      <c r="J16" s="38">
        <v>5.1200000000000002E-2</v>
      </c>
      <c r="K16" s="34"/>
      <c r="L16" s="34"/>
      <c r="M16" s="38">
        <v>6.1799999999999994E-2</v>
      </c>
      <c r="N16" s="2"/>
    </row>
    <row r="17" spans="1:14" x14ac:dyDescent="0.2">
      <c r="A17">
        <v>201001</v>
      </c>
      <c r="B17" s="35">
        <v>40197</v>
      </c>
      <c r="C17" s="7" t="s">
        <v>21</v>
      </c>
      <c r="D17" s="36">
        <v>5.5300000000000002E-2</v>
      </c>
      <c r="E17" s="36">
        <v>5.74E-2</v>
      </c>
      <c r="F17" s="36">
        <v>6.1100000000000002E-2</v>
      </c>
      <c r="G17" s="37">
        <v>5.79E-2</v>
      </c>
      <c r="H17" s="8">
        <v>0</v>
      </c>
      <c r="I17" s="2"/>
      <c r="J17" s="38">
        <v>5.2199999999999996E-2</v>
      </c>
      <c r="K17" s="34"/>
      <c r="L17" s="34"/>
      <c r="M17" s="38">
        <v>6.2100000000000002E-2</v>
      </c>
      <c r="N17" s="2"/>
    </row>
    <row r="18" spans="1:14" x14ac:dyDescent="0.2">
      <c r="A18">
        <v>201001</v>
      </c>
      <c r="B18" s="35">
        <v>40198</v>
      </c>
      <c r="C18" s="7" t="s">
        <v>21</v>
      </c>
      <c r="D18" s="36">
        <v>5.4800000000000001E-2</v>
      </c>
      <c r="E18" s="36">
        <v>5.6899999999999999E-2</v>
      </c>
      <c r="F18" s="36">
        <v>6.0600000000000001E-2</v>
      </c>
      <c r="G18" s="37">
        <v>5.74E-2</v>
      </c>
      <c r="H18" s="8">
        <v>0</v>
      </c>
      <c r="I18" s="2"/>
      <c r="J18" s="38">
        <v>5.2400000000000002E-2</v>
      </c>
      <c r="K18" s="34"/>
      <c r="L18" s="34"/>
      <c r="M18" s="38">
        <v>6.1600000000000002E-2</v>
      </c>
      <c r="N18" s="2"/>
    </row>
    <row r="19" spans="1:14" x14ac:dyDescent="0.2">
      <c r="A19">
        <v>201001</v>
      </c>
      <c r="B19" s="35">
        <v>40199</v>
      </c>
      <c r="C19" s="7" t="s">
        <v>21</v>
      </c>
      <c r="D19" s="36">
        <v>5.45E-2</v>
      </c>
      <c r="E19" s="36">
        <v>5.6599999999999998E-2</v>
      </c>
      <c r="F19" s="36">
        <v>6.0299999999999999E-2</v>
      </c>
      <c r="G19" s="37">
        <v>5.7099999999999998E-2</v>
      </c>
      <c r="H19" s="8">
        <v>0</v>
      </c>
      <c r="I19" s="2"/>
      <c r="J19" s="38">
        <v>5.21E-2</v>
      </c>
      <c r="K19" s="34"/>
      <c r="L19" s="34"/>
      <c r="M19" s="38">
        <v>6.13E-2</v>
      </c>
      <c r="N19" s="2"/>
    </row>
    <row r="20" spans="1:14" x14ac:dyDescent="0.2">
      <c r="A20">
        <v>201001</v>
      </c>
      <c r="B20" s="35">
        <v>40200</v>
      </c>
      <c r="C20" s="7" t="s">
        <v>21</v>
      </c>
      <c r="D20" s="36">
        <v>5.4600000000000003E-2</v>
      </c>
      <c r="E20" s="36">
        <v>5.6800000000000003E-2</v>
      </c>
      <c r="F20" s="36">
        <v>6.0400000000000002E-2</v>
      </c>
      <c r="G20" s="37">
        <v>5.7299999999999997E-2</v>
      </c>
      <c r="H20" s="8">
        <v>0</v>
      </c>
      <c r="I20" s="2"/>
      <c r="J20" s="38">
        <v>5.21E-2</v>
      </c>
      <c r="K20" s="34"/>
      <c r="L20" s="34"/>
      <c r="M20" s="38">
        <v>6.1500000000000006E-2</v>
      </c>
      <c r="N20" s="2"/>
    </row>
    <row r="21" spans="1:14" x14ac:dyDescent="0.2">
      <c r="A21">
        <v>201001</v>
      </c>
      <c r="B21" s="35">
        <v>40203</v>
      </c>
      <c r="C21" s="7" t="s">
        <v>21</v>
      </c>
      <c r="D21" s="36">
        <v>5.5399999999999998E-2</v>
      </c>
      <c r="E21" s="36">
        <v>5.7500000000000002E-2</v>
      </c>
      <c r="F21" s="36">
        <v>6.0900000000000003E-2</v>
      </c>
      <c r="G21" s="37">
        <v>5.79E-2</v>
      </c>
      <c r="H21" s="8">
        <v>0</v>
      </c>
      <c r="I21" s="2"/>
      <c r="J21" s="38">
        <v>5.2900000000000003E-2</v>
      </c>
      <c r="K21" s="34"/>
      <c r="L21" s="34"/>
      <c r="M21" s="38">
        <v>6.2199999999999998E-2</v>
      </c>
      <c r="N21" s="2"/>
    </row>
    <row r="22" spans="1:14" x14ac:dyDescent="0.2">
      <c r="A22">
        <v>201001</v>
      </c>
      <c r="B22" s="35">
        <v>40204</v>
      </c>
      <c r="C22" s="7" t="s">
        <v>21</v>
      </c>
      <c r="D22" s="36">
        <v>5.5599999999999997E-2</v>
      </c>
      <c r="E22" s="36">
        <v>5.7700000000000001E-2</v>
      </c>
      <c r="F22" s="36">
        <v>6.1199999999999997E-2</v>
      </c>
      <c r="G22" s="37">
        <v>5.8200000000000002E-2</v>
      </c>
      <c r="H22" s="8">
        <v>0</v>
      </c>
      <c r="I22" s="2"/>
      <c r="J22" s="38">
        <v>5.2999999999999999E-2</v>
      </c>
      <c r="K22" s="34"/>
      <c r="L22" s="34"/>
      <c r="M22" s="38">
        <v>6.2400000000000004E-2</v>
      </c>
      <c r="N22" s="2"/>
    </row>
    <row r="23" spans="1:14" x14ac:dyDescent="0.2">
      <c r="A23">
        <v>201001</v>
      </c>
      <c r="B23" s="35">
        <v>40205</v>
      </c>
      <c r="C23" s="7" t="s">
        <v>21</v>
      </c>
      <c r="D23" s="36">
        <v>5.5599999999999997E-2</v>
      </c>
      <c r="E23" s="36">
        <v>5.7700000000000001E-2</v>
      </c>
      <c r="F23" s="36">
        <v>6.1100000000000002E-2</v>
      </c>
      <c r="G23" s="37">
        <v>5.8099999999999999E-2</v>
      </c>
      <c r="H23" s="8">
        <v>0</v>
      </c>
      <c r="I23" s="2"/>
      <c r="J23" s="38">
        <v>5.28E-2</v>
      </c>
      <c r="K23" s="34"/>
      <c r="L23" s="34"/>
      <c r="M23" s="38">
        <v>6.2300000000000001E-2</v>
      </c>
      <c r="N23" s="2"/>
    </row>
    <row r="24" spans="1:14" x14ac:dyDescent="0.2">
      <c r="A24">
        <v>201001</v>
      </c>
      <c r="B24" s="35">
        <v>40206</v>
      </c>
      <c r="C24" s="7" t="s">
        <v>21</v>
      </c>
      <c r="D24" s="36">
        <v>5.5899999999999998E-2</v>
      </c>
      <c r="E24" s="36">
        <v>5.79E-2</v>
      </c>
      <c r="F24" s="36">
        <v>6.13E-2</v>
      </c>
      <c r="G24" s="37">
        <v>5.8400000000000001E-2</v>
      </c>
      <c r="H24" s="8">
        <v>0</v>
      </c>
      <c r="I24" s="2"/>
      <c r="J24" s="38">
        <v>5.2999999999999999E-2</v>
      </c>
      <c r="K24" s="34"/>
      <c r="L24" s="34"/>
      <c r="M24" s="38">
        <v>6.25E-2</v>
      </c>
      <c r="N24" s="2"/>
    </row>
    <row r="25" spans="1:14" x14ac:dyDescent="0.2">
      <c r="A25">
        <v>201001</v>
      </c>
      <c r="B25" s="35">
        <v>40207</v>
      </c>
      <c r="C25" s="7" t="s">
        <v>21</v>
      </c>
      <c r="D25" s="36">
        <v>5.5500000000000001E-2</v>
      </c>
      <c r="E25" s="36">
        <v>5.7299999999999997E-2</v>
      </c>
      <c r="F25" s="36">
        <v>6.0900000000000003E-2</v>
      </c>
      <c r="G25" s="37">
        <v>5.79E-2</v>
      </c>
      <c r="H25" s="8">
        <v>0</v>
      </c>
      <c r="I25" s="2"/>
      <c r="J25" s="38">
        <v>5.2400000000000002E-2</v>
      </c>
      <c r="K25" s="34"/>
      <c r="L25" s="34"/>
      <c r="M25" s="38">
        <v>6.2E-2</v>
      </c>
      <c r="N25" s="2"/>
    </row>
    <row r="26" spans="1:14" x14ac:dyDescent="0.2">
      <c r="A26">
        <v>201002</v>
      </c>
      <c r="B26" s="35">
        <v>40210</v>
      </c>
      <c r="C26" s="7" t="s">
        <v>21</v>
      </c>
      <c r="D26" s="36">
        <v>5.6099999999999997E-2</v>
      </c>
      <c r="E26" s="36">
        <v>5.79E-2</v>
      </c>
      <c r="F26" s="36">
        <v>6.1400000000000003E-2</v>
      </c>
      <c r="G26" s="37">
        <v>5.8500000000000003E-2</v>
      </c>
      <c r="H26" s="8">
        <v>0</v>
      </c>
      <c r="I26" s="2"/>
      <c r="J26" s="38">
        <v>5.2999999999999999E-2</v>
      </c>
      <c r="K26" s="34"/>
      <c r="L26" s="34"/>
      <c r="M26" s="38">
        <v>6.25E-2</v>
      </c>
      <c r="N26" s="2"/>
    </row>
    <row r="27" spans="1:14" x14ac:dyDescent="0.2">
      <c r="A27">
        <v>201002</v>
      </c>
      <c r="B27" s="35">
        <v>40211</v>
      </c>
      <c r="C27" s="7" t="s">
        <v>21</v>
      </c>
      <c r="D27" s="36">
        <v>5.5899999999999998E-2</v>
      </c>
      <c r="E27" s="36">
        <v>5.7700000000000001E-2</v>
      </c>
      <c r="F27" s="36">
        <v>6.13E-2</v>
      </c>
      <c r="G27" s="37">
        <v>5.8299999999999998E-2</v>
      </c>
      <c r="H27" s="8">
        <v>0</v>
      </c>
      <c r="I27" s="2"/>
      <c r="J27" s="38">
        <v>5.28E-2</v>
      </c>
      <c r="K27" s="34"/>
      <c r="L27" s="34"/>
      <c r="M27" s="38">
        <v>6.2300000000000001E-2</v>
      </c>
      <c r="N27" s="2"/>
    </row>
    <row r="28" spans="1:14" x14ac:dyDescent="0.2">
      <c r="A28">
        <v>201002</v>
      </c>
      <c r="B28" s="35">
        <v>40212</v>
      </c>
      <c r="C28" s="7" t="s">
        <v>21</v>
      </c>
      <c r="D28" s="36">
        <v>5.6599999999999998E-2</v>
      </c>
      <c r="E28" s="36">
        <v>5.8599999999999999E-2</v>
      </c>
      <c r="F28" s="36">
        <v>6.2100000000000002E-2</v>
      </c>
      <c r="G28" s="37">
        <v>5.91E-2</v>
      </c>
      <c r="H28" s="8">
        <v>0</v>
      </c>
      <c r="I28" s="2"/>
      <c r="J28" s="38">
        <v>5.3600000000000002E-2</v>
      </c>
      <c r="K28" s="34"/>
      <c r="L28" s="34"/>
      <c r="M28" s="38">
        <v>6.3099999999999989E-2</v>
      </c>
      <c r="N28" s="2"/>
    </row>
    <row r="29" spans="1:14" x14ac:dyDescent="0.2">
      <c r="A29">
        <v>201002</v>
      </c>
      <c r="B29" s="35">
        <v>40213</v>
      </c>
      <c r="C29" s="7" t="s">
        <v>21</v>
      </c>
      <c r="D29" s="36">
        <v>5.5899999999999998E-2</v>
      </c>
      <c r="E29" s="36">
        <v>5.7799999999999997E-2</v>
      </c>
      <c r="F29" s="36">
        <v>6.13E-2</v>
      </c>
      <c r="G29" s="37">
        <v>5.8299999999999998E-2</v>
      </c>
      <c r="H29" s="8">
        <v>0</v>
      </c>
      <c r="I29" s="2"/>
      <c r="J29" s="38">
        <v>5.2699999999999997E-2</v>
      </c>
      <c r="K29" s="34"/>
      <c r="L29" s="34"/>
      <c r="M29" s="38">
        <v>6.2400000000000004E-2</v>
      </c>
      <c r="N29" s="2"/>
    </row>
    <row r="30" spans="1:14" x14ac:dyDescent="0.2">
      <c r="A30">
        <v>201002</v>
      </c>
      <c r="B30" s="35">
        <v>40214</v>
      </c>
      <c r="C30" s="7" t="s">
        <v>21</v>
      </c>
      <c r="D30" s="36">
        <v>5.5800000000000002E-2</v>
      </c>
      <c r="E30" s="36">
        <v>5.74E-2</v>
      </c>
      <c r="F30" s="36">
        <v>6.0999999999999999E-2</v>
      </c>
      <c r="G30" s="37">
        <v>5.8099999999999999E-2</v>
      </c>
      <c r="H30" s="8">
        <v>0</v>
      </c>
      <c r="I30" s="2"/>
      <c r="J30" s="38">
        <v>5.2400000000000002E-2</v>
      </c>
      <c r="K30" s="34"/>
      <c r="L30" s="34"/>
      <c r="M30" s="38">
        <v>6.2100000000000002E-2</v>
      </c>
      <c r="N30" s="2"/>
    </row>
    <row r="31" spans="1:14" x14ac:dyDescent="0.2">
      <c r="A31">
        <v>201002</v>
      </c>
      <c r="B31" s="35">
        <v>40217</v>
      </c>
      <c r="C31" s="7" t="s">
        <v>21</v>
      </c>
      <c r="D31" s="36">
        <v>5.6300000000000003E-2</v>
      </c>
      <c r="E31" s="36">
        <v>5.79E-2</v>
      </c>
      <c r="F31" s="36">
        <v>6.1400000000000003E-2</v>
      </c>
      <c r="G31" s="37">
        <v>5.8500000000000003E-2</v>
      </c>
      <c r="H31" s="8">
        <v>0</v>
      </c>
      <c r="I31" s="2"/>
      <c r="J31" s="38">
        <v>5.2699999999999997E-2</v>
      </c>
      <c r="K31" s="34"/>
      <c r="L31" s="34"/>
      <c r="M31" s="38">
        <v>6.2600000000000003E-2</v>
      </c>
      <c r="N31" s="2"/>
    </row>
    <row r="32" spans="1:14" x14ac:dyDescent="0.2">
      <c r="A32">
        <v>201002</v>
      </c>
      <c r="B32" s="35">
        <v>40218</v>
      </c>
      <c r="C32" s="7" t="s">
        <v>21</v>
      </c>
      <c r="D32" s="36">
        <v>5.67E-2</v>
      </c>
      <c r="E32" s="36">
        <v>5.8400000000000001E-2</v>
      </c>
      <c r="F32" s="36">
        <v>6.2E-2</v>
      </c>
      <c r="G32" s="37">
        <v>5.8999999999999997E-2</v>
      </c>
      <c r="H32" s="8">
        <v>0</v>
      </c>
      <c r="I32" s="2"/>
      <c r="J32" s="38">
        <v>5.3200000000000004E-2</v>
      </c>
      <c r="K32" s="34"/>
      <c r="L32" s="34"/>
      <c r="M32" s="38">
        <v>6.3200000000000006E-2</v>
      </c>
      <c r="N32" s="2"/>
    </row>
    <row r="33" spans="1:14" x14ac:dyDescent="0.2">
      <c r="A33">
        <v>201002</v>
      </c>
      <c r="B33" s="35">
        <v>40219</v>
      </c>
      <c r="C33" s="7" t="s">
        <v>21</v>
      </c>
      <c r="D33" s="36">
        <v>5.74E-2</v>
      </c>
      <c r="E33" s="36">
        <v>5.91E-2</v>
      </c>
      <c r="F33" s="36">
        <v>6.2700000000000006E-2</v>
      </c>
      <c r="G33" s="37">
        <v>5.9700000000000003E-2</v>
      </c>
      <c r="H33" s="8">
        <v>0</v>
      </c>
      <c r="I33" s="2"/>
      <c r="J33" s="38">
        <v>5.3899999999999997E-2</v>
      </c>
      <c r="K33" s="34"/>
      <c r="L33" s="34"/>
      <c r="M33" s="38">
        <v>6.3799999999999996E-2</v>
      </c>
      <c r="N33" s="2"/>
    </row>
    <row r="34" spans="1:14" x14ac:dyDescent="0.2">
      <c r="A34">
        <v>201002</v>
      </c>
      <c r="B34" s="35">
        <v>40220</v>
      </c>
      <c r="C34" s="7" t="s">
        <v>21</v>
      </c>
      <c r="D34" s="36">
        <v>5.7799999999999997E-2</v>
      </c>
      <c r="E34" s="36">
        <v>5.9499999999999997E-2</v>
      </c>
      <c r="F34" s="36">
        <v>6.3200000000000006E-2</v>
      </c>
      <c r="G34" s="37">
        <v>6.0199999999999997E-2</v>
      </c>
      <c r="H34" s="8">
        <v>0</v>
      </c>
      <c r="I34" s="2"/>
      <c r="J34" s="38">
        <v>5.4299999999999994E-2</v>
      </c>
      <c r="K34" s="34"/>
      <c r="L34" s="34"/>
      <c r="M34" s="38">
        <v>6.4299999999999996E-2</v>
      </c>
      <c r="N34" s="2"/>
    </row>
    <row r="35" spans="1:14" x14ac:dyDescent="0.2">
      <c r="A35">
        <v>201002</v>
      </c>
      <c r="B35" s="35">
        <v>40221</v>
      </c>
      <c r="C35" s="7" t="s">
        <v>21</v>
      </c>
      <c r="D35" s="36">
        <v>5.74E-2</v>
      </c>
      <c r="E35" s="36">
        <v>5.9299999999999999E-2</v>
      </c>
      <c r="F35" s="36">
        <v>6.3E-2</v>
      </c>
      <c r="G35" s="37">
        <v>5.9900000000000002E-2</v>
      </c>
      <c r="H35" s="8">
        <v>0</v>
      </c>
      <c r="I35" s="2"/>
      <c r="J35" s="38">
        <v>5.4100000000000002E-2</v>
      </c>
      <c r="K35" s="34"/>
      <c r="L35" s="34"/>
      <c r="M35" s="38">
        <v>6.4100000000000004E-2</v>
      </c>
      <c r="N35" s="2"/>
    </row>
    <row r="36" spans="1:14" x14ac:dyDescent="0.2">
      <c r="A36">
        <v>201002</v>
      </c>
      <c r="B36" s="35">
        <v>40225</v>
      </c>
      <c r="C36" s="7" t="s">
        <v>21</v>
      </c>
      <c r="D36" s="36">
        <v>5.7200000000000001E-2</v>
      </c>
      <c r="E36" s="36">
        <v>5.91E-2</v>
      </c>
      <c r="F36" s="36">
        <v>6.2799999999999995E-2</v>
      </c>
      <c r="G36" s="37">
        <v>5.9700000000000003E-2</v>
      </c>
      <c r="H36" s="8">
        <v>0</v>
      </c>
      <c r="I36" s="2"/>
      <c r="J36" s="38">
        <v>5.3899999999999997E-2</v>
      </c>
      <c r="K36" s="34"/>
      <c r="L36" s="34"/>
      <c r="M36" s="38">
        <v>6.3899999999999998E-2</v>
      </c>
      <c r="N36" s="2"/>
    </row>
    <row r="37" spans="1:14" x14ac:dyDescent="0.2">
      <c r="A37">
        <v>201002</v>
      </c>
      <c r="B37" s="35">
        <v>40226</v>
      </c>
      <c r="C37" s="7" t="s">
        <v>21</v>
      </c>
      <c r="D37" s="36">
        <v>5.8000000000000003E-2</v>
      </c>
      <c r="E37" s="36">
        <v>5.9900000000000002E-2</v>
      </c>
      <c r="F37" s="36">
        <v>6.3700000000000007E-2</v>
      </c>
      <c r="G37" s="37">
        <v>6.0499999999999998E-2</v>
      </c>
      <c r="H37" s="8">
        <v>0</v>
      </c>
      <c r="I37" s="2"/>
      <c r="J37" s="38">
        <v>5.4600000000000003E-2</v>
      </c>
      <c r="K37" s="34"/>
      <c r="L37" s="34"/>
      <c r="M37" s="38">
        <v>6.4699999999999994E-2</v>
      </c>
      <c r="N37" s="2"/>
    </row>
    <row r="38" spans="1:14" x14ac:dyDescent="0.2">
      <c r="A38">
        <v>201002</v>
      </c>
      <c r="B38" s="35">
        <v>40227</v>
      </c>
      <c r="C38" s="7" t="s">
        <v>21</v>
      </c>
      <c r="D38" s="36">
        <v>5.8200000000000002E-2</v>
      </c>
      <c r="E38" s="36">
        <v>6.0100000000000001E-2</v>
      </c>
      <c r="F38" s="36">
        <v>6.4299999999999996E-2</v>
      </c>
      <c r="G38" s="37">
        <v>6.0900000000000003E-2</v>
      </c>
      <c r="H38" s="8">
        <v>0</v>
      </c>
      <c r="I38" s="2"/>
      <c r="J38" s="38">
        <v>5.4900000000000004E-2</v>
      </c>
      <c r="K38" s="34"/>
      <c r="L38" s="34"/>
      <c r="M38" s="38">
        <v>6.5099999999999991E-2</v>
      </c>
      <c r="N38" s="2"/>
    </row>
    <row r="39" spans="1:14" x14ac:dyDescent="0.2">
      <c r="A39">
        <v>201002</v>
      </c>
      <c r="B39" s="35">
        <v>40228</v>
      </c>
      <c r="C39" s="7" t="s">
        <v>21</v>
      </c>
      <c r="D39" s="36">
        <v>5.7700000000000001E-2</v>
      </c>
      <c r="E39" s="36">
        <v>5.9499999999999997E-2</v>
      </c>
      <c r="F39" s="36">
        <v>6.3600000000000004E-2</v>
      </c>
      <c r="G39" s="37">
        <v>6.0299999999999999E-2</v>
      </c>
      <c r="H39" s="8">
        <v>0</v>
      </c>
      <c r="I39" s="2"/>
      <c r="J39" s="38">
        <v>5.4299999999999994E-2</v>
      </c>
      <c r="K39" s="34"/>
      <c r="L39" s="34"/>
      <c r="M39" s="38">
        <v>6.4299999999999996E-2</v>
      </c>
      <c r="N39" s="2"/>
    </row>
    <row r="40" spans="1:14" x14ac:dyDescent="0.2">
      <c r="A40">
        <v>201002</v>
      </c>
      <c r="B40" s="35">
        <v>40231</v>
      </c>
      <c r="C40" s="7" t="s">
        <v>21</v>
      </c>
      <c r="D40" s="36">
        <v>5.7799999999999997E-2</v>
      </c>
      <c r="E40" s="36">
        <v>5.9799999999999999E-2</v>
      </c>
      <c r="F40" s="36">
        <v>6.3799999999999996E-2</v>
      </c>
      <c r="G40" s="37">
        <v>6.0499999999999998E-2</v>
      </c>
      <c r="H40" s="8">
        <v>0</v>
      </c>
      <c r="I40" s="2"/>
      <c r="J40" s="38">
        <v>5.45E-2</v>
      </c>
      <c r="K40" s="34"/>
      <c r="L40" s="34"/>
      <c r="M40" s="38">
        <v>6.4500000000000002E-2</v>
      </c>
      <c r="N40" s="2"/>
    </row>
    <row r="41" spans="1:14" x14ac:dyDescent="0.2">
      <c r="A41">
        <v>201002</v>
      </c>
      <c r="B41" s="35">
        <v>40232</v>
      </c>
      <c r="C41" s="7" t="s">
        <v>21</v>
      </c>
      <c r="D41" s="36">
        <v>5.6800000000000003E-2</v>
      </c>
      <c r="E41" s="36">
        <v>5.8700000000000002E-2</v>
      </c>
      <c r="F41" s="36">
        <v>6.2700000000000006E-2</v>
      </c>
      <c r="G41" s="37">
        <v>5.9400000000000001E-2</v>
      </c>
      <c r="H41" s="8">
        <v>0</v>
      </c>
      <c r="I41" s="2"/>
      <c r="J41" s="38">
        <v>5.33E-2</v>
      </c>
      <c r="K41" s="34"/>
      <c r="L41" s="34"/>
      <c r="M41" s="38">
        <v>6.3399999999999998E-2</v>
      </c>
      <c r="N41" s="2"/>
    </row>
    <row r="42" spans="1:14" x14ac:dyDescent="0.2">
      <c r="A42">
        <v>201002</v>
      </c>
      <c r="B42" s="35">
        <v>40233</v>
      </c>
      <c r="C42" s="7" t="s">
        <v>21</v>
      </c>
      <c r="D42" s="36">
        <v>5.6899999999999999E-2</v>
      </c>
      <c r="E42" s="36">
        <v>5.8799999999999998E-2</v>
      </c>
      <c r="F42" s="36">
        <v>6.2700000000000006E-2</v>
      </c>
      <c r="G42" s="37">
        <v>5.9499999999999997E-2</v>
      </c>
      <c r="H42" s="8">
        <v>0</v>
      </c>
      <c r="I42" s="2"/>
      <c r="J42" s="38">
        <v>5.3200000000000004E-2</v>
      </c>
      <c r="K42" s="34"/>
      <c r="L42" s="34"/>
      <c r="M42" s="38">
        <v>6.3500000000000001E-2</v>
      </c>
      <c r="N42" s="2"/>
    </row>
    <row r="43" spans="1:14" x14ac:dyDescent="0.2">
      <c r="A43">
        <v>201002</v>
      </c>
      <c r="B43" s="35">
        <v>40234</v>
      </c>
      <c r="C43" s="7" t="s">
        <v>21</v>
      </c>
      <c r="D43" s="36">
        <v>5.6300000000000003E-2</v>
      </c>
      <c r="E43" s="36">
        <v>5.8200000000000002E-2</v>
      </c>
      <c r="F43" s="36">
        <v>6.2100000000000002E-2</v>
      </c>
      <c r="G43" s="37">
        <v>5.8900000000000001E-2</v>
      </c>
      <c r="H43" s="8">
        <v>0</v>
      </c>
      <c r="I43" s="2"/>
      <c r="J43" s="38">
        <v>5.2600000000000001E-2</v>
      </c>
      <c r="K43" s="34"/>
      <c r="L43" s="34"/>
      <c r="M43" s="38">
        <v>6.2800000000000009E-2</v>
      </c>
      <c r="N43" s="2"/>
    </row>
    <row r="44" spans="1:14" x14ac:dyDescent="0.2">
      <c r="A44">
        <v>201002</v>
      </c>
      <c r="B44" s="35">
        <v>40235</v>
      </c>
      <c r="C44" s="7" t="s">
        <v>21</v>
      </c>
      <c r="D44" s="36">
        <v>5.5800000000000002E-2</v>
      </c>
      <c r="E44" s="36">
        <v>5.7700000000000001E-2</v>
      </c>
      <c r="F44" s="36">
        <v>6.1699999999999998E-2</v>
      </c>
      <c r="G44" s="37">
        <v>5.8400000000000001E-2</v>
      </c>
      <c r="H44" s="8">
        <v>0</v>
      </c>
      <c r="I44" s="2"/>
      <c r="J44" s="38">
        <v>5.21E-2</v>
      </c>
      <c r="K44" s="34"/>
      <c r="L44" s="34"/>
      <c r="M44" s="38">
        <v>6.2300000000000001E-2</v>
      </c>
      <c r="N44" s="2"/>
    </row>
    <row r="45" spans="1:14" x14ac:dyDescent="0.2">
      <c r="A45">
        <v>201003</v>
      </c>
      <c r="B45" s="35">
        <v>40238</v>
      </c>
      <c r="C45" s="7" t="s">
        <v>21</v>
      </c>
      <c r="D45" s="36">
        <v>5.6099999999999997E-2</v>
      </c>
      <c r="E45" s="36">
        <v>5.79E-2</v>
      </c>
      <c r="F45" s="36">
        <v>6.2E-2</v>
      </c>
      <c r="G45" s="37">
        <v>5.8700000000000002E-2</v>
      </c>
      <c r="H45" s="8">
        <v>0</v>
      </c>
      <c r="I45" s="2"/>
      <c r="J45" s="38">
        <v>5.2199999999999996E-2</v>
      </c>
      <c r="K45" s="34"/>
      <c r="L45" s="34"/>
      <c r="M45" s="38">
        <v>6.2600000000000003E-2</v>
      </c>
      <c r="N45" s="2"/>
    </row>
    <row r="46" spans="1:14" x14ac:dyDescent="0.2">
      <c r="A46">
        <v>201003</v>
      </c>
      <c r="B46" s="35">
        <v>40239</v>
      </c>
      <c r="C46" s="7" t="s">
        <v>21</v>
      </c>
      <c r="D46" s="36">
        <v>5.6000000000000001E-2</v>
      </c>
      <c r="E46" s="36">
        <v>5.79E-2</v>
      </c>
      <c r="F46" s="36">
        <v>6.2100000000000002E-2</v>
      </c>
      <c r="G46" s="37">
        <v>5.8700000000000002E-2</v>
      </c>
      <c r="H46" s="8">
        <v>0</v>
      </c>
      <c r="I46" s="2"/>
      <c r="J46" s="38">
        <v>5.2300000000000006E-2</v>
      </c>
      <c r="K46" s="34"/>
      <c r="L46" s="34"/>
      <c r="M46" s="38">
        <v>6.2600000000000003E-2</v>
      </c>
      <c r="N46" s="2"/>
    </row>
    <row r="47" spans="1:14" x14ac:dyDescent="0.2">
      <c r="A47">
        <v>201003</v>
      </c>
      <c r="B47" s="35">
        <v>40240</v>
      </c>
      <c r="C47" s="7" t="s">
        <v>21</v>
      </c>
      <c r="D47" s="36">
        <v>5.6099999999999997E-2</v>
      </c>
      <c r="E47" s="36">
        <v>5.8099999999999999E-2</v>
      </c>
      <c r="F47" s="36">
        <v>6.2100000000000002E-2</v>
      </c>
      <c r="G47" s="37">
        <v>5.8799999999999998E-2</v>
      </c>
      <c r="H47" s="8">
        <v>0</v>
      </c>
      <c r="I47" s="2"/>
      <c r="J47" s="38">
        <v>5.2499999999999998E-2</v>
      </c>
      <c r="K47" s="34"/>
      <c r="L47" s="34"/>
      <c r="M47" s="38">
        <v>6.2600000000000003E-2</v>
      </c>
      <c r="N47" s="2"/>
    </row>
    <row r="48" spans="1:14" x14ac:dyDescent="0.2">
      <c r="A48">
        <v>201003</v>
      </c>
      <c r="B48" s="35">
        <v>40241</v>
      </c>
      <c r="C48" s="7" t="s">
        <v>21</v>
      </c>
      <c r="D48" s="36">
        <v>5.5800000000000002E-2</v>
      </c>
      <c r="E48" s="36">
        <v>5.7799999999999997E-2</v>
      </c>
      <c r="F48" s="36">
        <v>6.1699999999999998E-2</v>
      </c>
      <c r="G48" s="37">
        <v>5.8400000000000001E-2</v>
      </c>
      <c r="H48" s="8">
        <v>0</v>
      </c>
      <c r="I48" s="2"/>
      <c r="J48" s="38">
        <v>5.2199999999999996E-2</v>
      </c>
      <c r="K48" s="34"/>
      <c r="L48" s="34"/>
      <c r="M48" s="38">
        <v>6.2300000000000001E-2</v>
      </c>
      <c r="N48" s="2"/>
    </row>
    <row r="49" spans="1:14" x14ac:dyDescent="0.2">
      <c r="A49">
        <v>201003</v>
      </c>
      <c r="B49" s="35">
        <v>40242</v>
      </c>
      <c r="C49" s="7" t="s">
        <v>21</v>
      </c>
      <c r="D49" s="36">
        <v>5.6500000000000002E-2</v>
      </c>
      <c r="E49" s="36">
        <v>5.8599999999999999E-2</v>
      </c>
      <c r="F49" s="36">
        <v>6.25E-2</v>
      </c>
      <c r="G49" s="37">
        <v>5.9200000000000003E-2</v>
      </c>
      <c r="H49" s="8">
        <v>0</v>
      </c>
      <c r="I49" s="2"/>
      <c r="J49" s="38">
        <v>5.2900000000000003E-2</v>
      </c>
      <c r="K49" s="34"/>
      <c r="L49" s="34"/>
      <c r="M49" s="38">
        <v>6.3E-2</v>
      </c>
      <c r="N49" s="2"/>
    </row>
    <row r="50" spans="1:14" x14ac:dyDescent="0.2">
      <c r="A50">
        <v>201003</v>
      </c>
      <c r="B50" s="35">
        <v>40245</v>
      </c>
      <c r="C50" s="7" t="s">
        <v>21</v>
      </c>
      <c r="D50" s="36">
        <v>5.6500000000000002E-2</v>
      </c>
      <c r="E50" s="36">
        <v>5.8799999999999998E-2</v>
      </c>
      <c r="F50" s="36">
        <v>6.2600000000000003E-2</v>
      </c>
      <c r="G50" s="37">
        <v>5.9299999999999999E-2</v>
      </c>
      <c r="H50" s="8">
        <v>0</v>
      </c>
      <c r="I50" s="2"/>
      <c r="J50" s="38">
        <v>5.2900000000000003E-2</v>
      </c>
      <c r="K50" s="34"/>
      <c r="L50" s="34"/>
      <c r="M50" s="38">
        <v>6.3099999999999989E-2</v>
      </c>
      <c r="N50" s="2"/>
    </row>
    <row r="51" spans="1:14" x14ac:dyDescent="0.2">
      <c r="A51">
        <v>201003</v>
      </c>
      <c r="B51" s="35">
        <v>40246</v>
      </c>
      <c r="C51" s="7" t="s">
        <v>21</v>
      </c>
      <c r="D51" s="36">
        <v>5.6599999999999998E-2</v>
      </c>
      <c r="E51" s="36">
        <v>5.8799999999999998E-2</v>
      </c>
      <c r="F51" s="36">
        <v>6.2700000000000006E-2</v>
      </c>
      <c r="G51" s="37">
        <v>5.9400000000000001E-2</v>
      </c>
      <c r="H51" s="8">
        <v>0</v>
      </c>
      <c r="I51" s="2"/>
      <c r="J51" s="38">
        <v>5.2900000000000003E-2</v>
      </c>
      <c r="K51" s="34"/>
      <c r="L51" s="34"/>
      <c r="M51" s="38">
        <v>6.3200000000000006E-2</v>
      </c>
      <c r="N51" s="2"/>
    </row>
    <row r="52" spans="1:14" x14ac:dyDescent="0.2">
      <c r="A52">
        <v>201003</v>
      </c>
      <c r="B52" s="35">
        <v>40249</v>
      </c>
      <c r="C52" s="7" t="s">
        <v>21</v>
      </c>
      <c r="D52" s="36">
        <v>5.6300000000000003E-2</v>
      </c>
      <c r="E52" s="36">
        <v>5.8299999999999998E-2</v>
      </c>
      <c r="F52" s="36">
        <v>6.2100000000000002E-2</v>
      </c>
      <c r="G52" s="37">
        <v>5.8900000000000001E-2</v>
      </c>
      <c r="H52" s="8">
        <v>0</v>
      </c>
      <c r="I52" s="2"/>
      <c r="J52" s="38">
        <v>5.2400000000000002E-2</v>
      </c>
      <c r="K52" s="34"/>
      <c r="L52" s="34"/>
      <c r="M52" s="38">
        <v>6.2600000000000003E-2</v>
      </c>
      <c r="N52" s="2"/>
    </row>
    <row r="53" spans="1:14" x14ac:dyDescent="0.2">
      <c r="A53">
        <v>201003</v>
      </c>
      <c r="B53" s="35">
        <v>40252</v>
      </c>
      <c r="C53" s="7" t="s">
        <v>21</v>
      </c>
      <c r="D53" s="36">
        <v>5.6300000000000003E-2</v>
      </c>
      <c r="E53" s="36">
        <v>5.8400000000000001E-2</v>
      </c>
      <c r="F53" s="36">
        <v>6.2199999999999998E-2</v>
      </c>
      <c r="G53" s="37">
        <v>5.8999999999999997E-2</v>
      </c>
      <c r="H53" s="8">
        <v>0</v>
      </c>
      <c r="I53" s="2"/>
      <c r="J53" s="38">
        <v>5.2499999999999998E-2</v>
      </c>
      <c r="K53" s="34"/>
      <c r="L53" s="34"/>
      <c r="M53" s="38">
        <v>6.2699999999999992E-2</v>
      </c>
      <c r="N53" s="2"/>
    </row>
    <row r="54" spans="1:14" x14ac:dyDescent="0.2">
      <c r="A54">
        <v>201003</v>
      </c>
      <c r="B54" s="35">
        <v>40253</v>
      </c>
      <c r="C54" s="7" t="s">
        <v>21</v>
      </c>
      <c r="D54" s="36">
        <v>5.5899999999999998E-2</v>
      </c>
      <c r="E54" s="36">
        <v>5.79E-2</v>
      </c>
      <c r="F54" s="36">
        <v>6.1699999999999998E-2</v>
      </c>
      <c r="G54" s="37">
        <v>5.8500000000000003E-2</v>
      </c>
      <c r="H54" s="8">
        <v>0</v>
      </c>
      <c r="I54" s="2"/>
      <c r="J54" s="38">
        <v>5.2000000000000005E-2</v>
      </c>
      <c r="K54" s="34"/>
      <c r="L54" s="34"/>
      <c r="M54" s="38">
        <v>6.2100000000000002E-2</v>
      </c>
      <c r="N54" s="2"/>
    </row>
    <row r="55" spans="1:14" x14ac:dyDescent="0.2">
      <c r="A55">
        <v>201003</v>
      </c>
      <c r="B55" s="35">
        <v>40254</v>
      </c>
      <c r="C55" s="7" t="s">
        <v>21</v>
      </c>
      <c r="D55" s="36">
        <v>5.5599999999999997E-2</v>
      </c>
      <c r="E55" s="36">
        <v>5.7599999999999998E-2</v>
      </c>
      <c r="F55" s="36">
        <v>6.1400000000000003E-2</v>
      </c>
      <c r="G55" s="37">
        <v>5.8200000000000002E-2</v>
      </c>
      <c r="H55" s="8">
        <v>0</v>
      </c>
      <c r="I55" s="2"/>
      <c r="J55" s="38">
        <v>5.1799999999999999E-2</v>
      </c>
      <c r="K55" s="34"/>
      <c r="L55" s="34"/>
      <c r="M55" s="38">
        <v>6.1799999999999994E-2</v>
      </c>
      <c r="N55" s="2"/>
    </row>
    <row r="56" spans="1:14" x14ac:dyDescent="0.2">
      <c r="A56">
        <v>201003</v>
      </c>
      <c r="B56" s="35">
        <v>40255</v>
      </c>
      <c r="C56" s="7" t="s">
        <v>21</v>
      </c>
      <c r="D56" s="36">
        <v>5.5800000000000002E-2</v>
      </c>
      <c r="E56" s="36">
        <v>5.7799999999999997E-2</v>
      </c>
      <c r="F56" s="36">
        <v>6.1600000000000002E-2</v>
      </c>
      <c r="G56" s="37">
        <v>5.8400000000000001E-2</v>
      </c>
      <c r="H56" s="8">
        <v>0</v>
      </c>
      <c r="I56" s="2"/>
      <c r="J56" s="38">
        <v>5.21E-2</v>
      </c>
      <c r="K56" s="34"/>
      <c r="L56" s="34"/>
      <c r="M56" s="38">
        <v>6.2E-2</v>
      </c>
      <c r="N56" s="2"/>
    </row>
    <row r="57" spans="1:14" x14ac:dyDescent="0.2">
      <c r="A57">
        <v>201003</v>
      </c>
      <c r="B57" s="35">
        <v>40256</v>
      </c>
      <c r="C57" s="7" t="s">
        <v>21</v>
      </c>
      <c r="D57" s="36">
        <v>5.57E-2</v>
      </c>
      <c r="E57" s="36">
        <v>5.7700000000000001E-2</v>
      </c>
      <c r="F57" s="36">
        <v>6.1600000000000002E-2</v>
      </c>
      <c r="G57" s="37">
        <v>5.8299999999999998E-2</v>
      </c>
      <c r="H57" s="8">
        <v>0</v>
      </c>
      <c r="I57" s="2"/>
      <c r="J57" s="38">
        <v>5.2000000000000005E-2</v>
      </c>
      <c r="K57" s="34"/>
      <c r="L57" s="34"/>
      <c r="M57" s="38">
        <v>6.1900000000000004E-2</v>
      </c>
      <c r="N57" s="2"/>
    </row>
    <row r="58" spans="1:14" x14ac:dyDescent="0.2">
      <c r="A58">
        <v>201003</v>
      </c>
      <c r="B58" s="35">
        <v>40259</v>
      </c>
      <c r="C58" s="7" t="s">
        <v>21</v>
      </c>
      <c r="D58" s="36">
        <v>5.5599999999999997E-2</v>
      </c>
      <c r="E58" s="36">
        <v>5.7599999999999998E-2</v>
      </c>
      <c r="F58" s="36">
        <v>6.1199999999999997E-2</v>
      </c>
      <c r="G58" s="37">
        <v>5.8099999999999999E-2</v>
      </c>
      <c r="H58" s="8">
        <v>0</v>
      </c>
      <c r="I58" s="2"/>
      <c r="J58" s="38">
        <v>5.1900000000000002E-2</v>
      </c>
      <c r="K58" s="34"/>
      <c r="L58" s="34"/>
      <c r="M58" s="38">
        <v>6.1699999999999998E-2</v>
      </c>
      <c r="N58" s="2"/>
    </row>
    <row r="59" spans="1:14" x14ac:dyDescent="0.2">
      <c r="A59">
        <v>201003</v>
      </c>
      <c r="B59" s="35">
        <v>40260</v>
      </c>
      <c r="C59" s="7" t="s">
        <v>21</v>
      </c>
      <c r="D59" s="36">
        <v>5.5899999999999998E-2</v>
      </c>
      <c r="E59" s="36">
        <v>5.7799999999999997E-2</v>
      </c>
      <c r="F59" s="36">
        <v>6.1400000000000003E-2</v>
      </c>
      <c r="G59" s="37">
        <v>5.8400000000000001E-2</v>
      </c>
      <c r="H59" s="8">
        <v>0</v>
      </c>
      <c r="I59" s="2"/>
      <c r="J59" s="38">
        <v>5.2199999999999996E-2</v>
      </c>
      <c r="K59" s="34"/>
      <c r="L59" s="34"/>
      <c r="M59" s="38">
        <v>6.2E-2</v>
      </c>
      <c r="N59" s="2"/>
    </row>
    <row r="60" spans="1:14" x14ac:dyDescent="0.2">
      <c r="A60">
        <v>201003</v>
      </c>
      <c r="B60" s="35">
        <v>40261</v>
      </c>
      <c r="C60" s="7" t="s">
        <v>21</v>
      </c>
      <c r="D60" s="36">
        <v>5.7099999999999998E-2</v>
      </c>
      <c r="E60" s="36">
        <v>5.8999999999999997E-2</v>
      </c>
      <c r="F60" s="36">
        <v>6.2600000000000003E-2</v>
      </c>
      <c r="G60" s="37">
        <v>5.96E-2</v>
      </c>
      <c r="H60" s="8">
        <v>0</v>
      </c>
      <c r="I60" s="2"/>
      <c r="J60" s="38">
        <v>5.3399999999999996E-2</v>
      </c>
      <c r="K60" s="34"/>
      <c r="L60" s="34"/>
      <c r="M60" s="38">
        <v>6.3200000000000006E-2</v>
      </c>
      <c r="N60" s="2"/>
    </row>
    <row r="61" spans="1:14" x14ac:dyDescent="0.2">
      <c r="A61">
        <v>201003</v>
      </c>
      <c r="B61" s="35">
        <v>40262</v>
      </c>
      <c r="C61" s="7" t="s">
        <v>21</v>
      </c>
      <c r="D61" s="36">
        <v>5.7700000000000001E-2</v>
      </c>
      <c r="E61" s="36">
        <v>5.96E-2</v>
      </c>
      <c r="F61" s="36">
        <v>6.3200000000000006E-2</v>
      </c>
      <c r="G61" s="37">
        <v>6.0199999999999997E-2</v>
      </c>
      <c r="H61" s="8">
        <v>0</v>
      </c>
      <c r="I61" s="2"/>
      <c r="J61" s="38">
        <v>5.4000000000000006E-2</v>
      </c>
      <c r="K61" s="34"/>
      <c r="L61" s="34"/>
      <c r="M61" s="38">
        <v>6.3799999999999996E-2</v>
      </c>
      <c r="N61" s="2"/>
    </row>
    <row r="62" spans="1:14" x14ac:dyDescent="0.2">
      <c r="A62">
        <v>201003</v>
      </c>
      <c r="B62" s="35">
        <v>40263</v>
      </c>
      <c r="C62" s="7" t="s">
        <v>21</v>
      </c>
      <c r="D62" s="36">
        <v>5.74E-2</v>
      </c>
      <c r="E62" s="36">
        <v>5.9299999999999999E-2</v>
      </c>
      <c r="F62" s="36">
        <v>6.3E-2</v>
      </c>
      <c r="G62" s="37">
        <v>5.9900000000000002E-2</v>
      </c>
      <c r="H62" s="8">
        <v>0</v>
      </c>
      <c r="I62" s="2"/>
      <c r="J62" s="38">
        <v>5.3499999999999999E-2</v>
      </c>
      <c r="K62" s="34"/>
      <c r="L62" s="34"/>
      <c r="M62" s="38">
        <v>6.3500000000000001E-2</v>
      </c>
      <c r="N62" s="2"/>
    </row>
    <row r="63" spans="1:14" x14ac:dyDescent="0.2">
      <c r="A63">
        <v>201003</v>
      </c>
      <c r="B63" s="35">
        <v>40266</v>
      </c>
      <c r="C63" s="7" t="s">
        <v>21</v>
      </c>
      <c r="D63" s="36">
        <v>5.74E-2</v>
      </c>
      <c r="E63" s="36">
        <v>5.9400000000000001E-2</v>
      </c>
      <c r="F63" s="36">
        <v>6.3100000000000003E-2</v>
      </c>
      <c r="G63" s="37">
        <v>0.06</v>
      </c>
      <c r="H63" s="8">
        <v>0</v>
      </c>
      <c r="I63" s="2"/>
      <c r="J63" s="38">
        <v>5.3699999999999998E-2</v>
      </c>
      <c r="K63" s="34"/>
      <c r="L63" s="34"/>
      <c r="M63" s="38">
        <v>6.3700000000000007E-2</v>
      </c>
      <c r="N63" s="2"/>
    </row>
    <row r="64" spans="1:14" x14ac:dyDescent="0.2">
      <c r="A64">
        <v>201003</v>
      </c>
      <c r="B64" s="35">
        <v>40267</v>
      </c>
      <c r="C64" s="7" t="s">
        <v>21</v>
      </c>
      <c r="D64" s="36">
        <v>5.7200000000000001E-2</v>
      </c>
      <c r="E64" s="36">
        <v>5.9400000000000001E-2</v>
      </c>
      <c r="F64" s="36">
        <v>6.3E-2</v>
      </c>
      <c r="G64" s="37">
        <v>5.9900000000000002E-2</v>
      </c>
      <c r="H64" s="8">
        <v>0</v>
      </c>
      <c r="I64" s="2"/>
      <c r="J64" s="38">
        <v>5.3699999999999998E-2</v>
      </c>
      <c r="K64" s="34"/>
      <c r="L64" s="34"/>
      <c r="M64" s="38">
        <v>6.3600000000000004E-2</v>
      </c>
      <c r="N64" s="2"/>
    </row>
    <row r="65" spans="1:14" x14ac:dyDescent="0.2">
      <c r="A65">
        <v>201003</v>
      </c>
      <c r="B65" s="35">
        <v>40268</v>
      </c>
      <c r="C65" s="7" t="s">
        <v>21</v>
      </c>
      <c r="D65" s="36">
        <v>5.6800000000000003E-2</v>
      </c>
      <c r="E65" s="36">
        <v>5.8900000000000001E-2</v>
      </c>
      <c r="F65" s="36">
        <v>6.25E-2</v>
      </c>
      <c r="G65" s="37">
        <v>5.9400000000000001E-2</v>
      </c>
      <c r="H65" s="8">
        <v>0</v>
      </c>
      <c r="I65" s="2"/>
      <c r="J65" s="38">
        <v>5.3200000000000004E-2</v>
      </c>
      <c r="K65" s="34"/>
      <c r="L65" s="34"/>
      <c r="M65" s="38">
        <v>6.3099999999999989E-2</v>
      </c>
      <c r="N65" s="2"/>
    </row>
    <row r="66" spans="1:14" x14ac:dyDescent="0.2">
      <c r="A66">
        <v>201004</v>
      </c>
      <c r="B66" s="35">
        <v>40269</v>
      </c>
      <c r="C66" s="7" t="s">
        <v>21</v>
      </c>
      <c r="D66" s="36">
        <v>5.6899999999999999E-2</v>
      </c>
      <c r="E66" s="36">
        <v>5.91E-2</v>
      </c>
      <c r="F66" s="36">
        <v>6.2600000000000003E-2</v>
      </c>
      <c r="G66" s="37">
        <v>5.9499999999999997E-2</v>
      </c>
      <c r="H66" s="8">
        <v>0</v>
      </c>
      <c r="I66" s="2"/>
      <c r="J66" s="38">
        <v>5.33E-2</v>
      </c>
      <c r="K66" s="34"/>
      <c r="L66" s="34"/>
      <c r="M66" s="38">
        <v>6.3299999999999995E-2</v>
      </c>
      <c r="N66" s="2"/>
    </row>
    <row r="67" spans="1:14" x14ac:dyDescent="0.2">
      <c r="A67">
        <v>201004</v>
      </c>
      <c r="B67" s="35">
        <v>40270</v>
      </c>
      <c r="C67" s="7" t="s">
        <v>21</v>
      </c>
      <c r="D67" s="36">
        <v>5.7599999999999998E-2</v>
      </c>
      <c r="E67" s="36">
        <v>5.9799999999999999E-2</v>
      </c>
      <c r="F67" s="36">
        <v>6.3299999999999995E-2</v>
      </c>
      <c r="G67" s="37">
        <v>6.0199999999999997E-2</v>
      </c>
      <c r="H67" s="8">
        <v>0</v>
      </c>
      <c r="I67" s="2"/>
      <c r="J67" s="38">
        <v>5.4000000000000006E-2</v>
      </c>
      <c r="K67" s="34"/>
      <c r="L67" s="34"/>
      <c r="M67" s="38">
        <v>6.4000000000000001E-2</v>
      </c>
      <c r="N67" s="2"/>
    </row>
    <row r="68" spans="1:14" x14ac:dyDescent="0.2">
      <c r="A68">
        <v>201004</v>
      </c>
      <c r="B68" s="35">
        <v>40273</v>
      </c>
      <c r="C68" s="7" t="s">
        <v>21</v>
      </c>
      <c r="D68" s="36">
        <v>5.8000000000000003E-2</v>
      </c>
      <c r="E68" s="36">
        <v>6.0199999999999997E-2</v>
      </c>
      <c r="F68" s="36">
        <v>6.3700000000000007E-2</v>
      </c>
      <c r="G68" s="37">
        <v>6.0600000000000001E-2</v>
      </c>
      <c r="H68" s="8">
        <v>0</v>
      </c>
      <c r="I68" s="2"/>
      <c r="J68" s="38">
        <v>5.4400000000000004E-2</v>
      </c>
      <c r="K68" s="34"/>
      <c r="L68" s="34"/>
      <c r="M68" s="38">
        <v>6.4399999999999999E-2</v>
      </c>
      <c r="N68" s="2"/>
    </row>
    <row r="69" spans="1:14" x14ac:dyDescent="0.2">
      <c r="A69">
        <v>201004</v>
      </c>
      <c r="B69" s="35">
        <v>40274</v>
      </c>
      <c r="C69" s="7" t="s">
        <v>21</v>
      </c>
      <c r="D69" s="36">
        <v>5.7799999999999997E-2</v>
      </c>
      <c r="E69" s="36">
        <v>6.0100000000000001E-2</v>
      </c>
      <c r="F69" s="36">
        <v>6.3700000000000007E-2</v>
      </c>
      <c r="G69" s="37">
        <v>6.0499999999999998E-2</v>
      </c>
      <c r="H69" s="8">
        <v>0</v>
      </c>
      <c r="I69" s="2"/>
      <c r="J69" s="38">
        <v>5.45E-2</v>
      </c>
      <c r="K69" s="34"/>
      <c r="L69" s="34"/>
      <c r="M69" s="38">
        <v>6.4399999999999999E-2</v>
      </c>
      <c r="N69" s="2"/>
    </row>
    <row r="70" spans="1:14" x14ac:dyDescent="0.2">
      <c r="A70">
        <v>201004</v>
      </c>
      <c r="B70" s="35">
        <v>40275</v>
      </c>
      <c r="C70" s="7" t="s">
        <v>21</v>
      </c>
      <c r="D70" s="36">
        <v>5.6800000000000003E-2</v>
      </c>
      <c r="E70" s="36">
        <v>5.91E-2</v>
      </c>
      <c r="F70" s="36">
        <v>6.2600000000000003E-2</v>
      </c>
      <c r="G70" s="37">
        <v>5.9499999999999997E-2</v>
      </c>
      <c r="H70" s="8">
        <v>0</v>
      </c>
      <c r="I70" s="2"/>
      <c r="J70" s="38">
        <v>5.3399999999999996E-2</v>
      </c>
      <c r="K70" s="34"/>
      <c r="L70" s="34"/>
      <c r="M70" s="38">
        <v>6.3299999999999995E-2</v>
      </c>
      <c r="N70" s="2"/>
    </row>
    <row r="71" spans="1:14" x14ac:dyDescent="0.2">
      <c r="A71">
        <v>201004</v>
      </c>
      <c r="B71" s="35">
        <v>40276</v>
      </c>
      <c r="C71" s="7" t="s">
        <v>21</v>
      </c>
      <c r="D71" s="36">
        <v>5.7000000000000002E-2</v>
      </c>
      <c r="E71" s="36">
        <v>5.91E-2</v>
      </c>
      <c r="F71" s="36">
        <v>6.2799999999999995E-2</v>
      </c>
      <c r="G71" s="37">
        <v>5.96E-2</v>
      </c>
      <c r="H71" s="8">
        <v>0</v>
      </c>
      <c r="I71" s="2"/>
      <c r="J71" s="38">
        <v>5.3499999999999999E-2</v>
      </c>
      <c r="K71" s="34"/>
      <c r="L71" s="34"/>
      <c r="M71" s="38">
        <v>6.3399999999999998E-2</v>
      </c>
      <c r="N71" s="2"/>
    </row>
    <row r="72" spans="1:14" x14ac:dyDescent="0.2">
      <c r="A72">
        <v>201004</v>
      </c>
      <c r="B72" s="35">
        <v>40277</v>
      </c>
      <c r="C72" s="7" t="s">
        <v>21</v>
      </c>
      <c r="D72" s="36">
        <v>5.6800000000000003E-2</v>
      </c>
      <c r="E72" s="36">
        <v>5.8999999999999997E-2</v>
      </c>
      <c r="F72" s="36">
        <v>6.2600000000000003E-2</v>
      </c>
      <c r="G72" s="37">
        <v>5.9499999999999997E-2</v>
      </c>
      <c r="H72" s="8">
        <v>0</v>
      </c>
      <c r="I72" s="2"/>
      <c r="J72" s="38">
        <v>5.3399999999999996E-2</v>
      </c>
      <c r="K72" s="34"/>
      <c r="L72" s="34"/>
      <c r="M72" s="38">
        <v>6.3299999999999995E-2</v>
      </c>
      <c r="N72" s="2"/>
    </row>
    <row r="73" spans="1:14" x14ac:dyDescent="0.2">
      <c r="A73">
        <v>201004</v>
      </c>
      <c r="B73" s="35">
        <v>40280</v>
      </c>
      <c r="C73" s="7" t="s">
        <v>21</v>
      </c>
      <c r="D73" s="36">
        <v>5.6399999999999999E-2</v>
      </c>
      <c r="E73" s="36">
        <v>5.8400000000000001E-2</v>
      </c>
      <c r="F73" s="36">
        <v>6.2100000000000002E-2</v>
      </c>
      <c r="G73" s="37">
        <v>5.8999999999999997E-2</v>
      </c>
      <c r="H73" s="8">
        <v>0</v>
      </c>
      <c r="I73" s="2"/>
      <c r="J73" s="38">
        <v>5.2900000000000003E-2</v>
      </c>
      <c r="K73" s="34"/>
      <c r="L73" s="34"/>
      <c r="M73" s="38">
        <v>6.2699999999999992E-2</v>
      </c>
      <c r="N73" s="2"/>
    </row>
    <row r="74" spans="1:14" x14ac:dyDescent="0.2">
      <c r="A74">
        <v>201004</v>
      </c>
      <c r="B74" s="35">
        <v>40281</v>
      </c>
      <c r="C74" s="7" t="s">
        <v>21</v>
      </c>
      <c r="D74" s="36">
        <v>5.6099999999999997E-2</v>
      </c>
      <c r="E74" s="36">
        <v>5.8099999999999999E-2</v>
      </c>
      <c r="F74" s="36">
        <v>6.1699999999999998E-2</v>
      </c>
      <c r="G74" s="37">
        <v>5.8599999999999999E-2</v>
      </c>
      <c r="H74" s="8">
        <v>0</v>
      </c>
      <c r="I74" s="2"/>
      <c r="J74" s="38">
        <v>5.2600000000000001E-2</v>
      </c>
      <c r="K74" s="34"/>
      <c r="L74" s="34"/>
      <c r="M74" s="38">
        <v>6.2400000000000004E-2</v>
      </c>
      <c r="N74" s="2"/>
    </row>
    <row r="75" spans="1:14" x14ac:dyDescent="0.2">
      <c r="A75">
        <v>201004</v>
      </c>
      <c r="B75" s="35">
        <v>40282</v>
      </c>
      <c r="C75" s="7" t="s">
        <v>21</v>
      </c>
      <c r="D75" s="36">
        <v>5.6399999999999999E-2</v>
      </c>
      <c r="E75" s="36">
        <v>5.8599999999999999E-2</v>
      </c>
      <c r="F75" s="36">
        <v>6.2199999999999998E-2</v>
      </c>
      <c r="G75" s="37">
        <v>5.91E-2</v>
      </c>
      <c r="H75" s="8">
        <v>0</v>
      </c>
      <c r="I75" s="2"/>
      <c r="J75" s="38">
        <v>5.3099999999999994E-2</v>
      </c>
      <c r="K75" s="34"/>
      <c r="L75" s="34"/>
      <c r="M75" s="38">
        <v>6.2800000000000009E-2</v>
      </c>
      <c r="N75" s="2"/>
    </row>
    <row r="76" spans="1:14" x14ac:dyDescent="0.2">
      <c r="A76">
        <v>201004</v>
      </c>
      <c r="B76" s="35">
        <v>40283</v>
      </c>
      <c r="C76" s="7" t="s">
        <v>21</v>
      </c>
      <c r="D76" s="36">
        <v>5.6500000000000002E-2</v>
      </c>
      <c r="E76" s="36">
        <v>5.8400000000000001E-2</v>
      </c>
      <c r="F76" s="36">
        <v>6.2199999999999998E-2</v>
      </c>
      <c r="G76" s="37">
        <v>5.8999999999999997E-2</v>
      </c>
      <c r="H76" s="8">
        <v>0</v>
      </c>
      <c r="I76" s="2"/>
      <c r="J76" s="38">
        <v>5.3099999999999994E-2</v>
      </c>
      <c r="K76" s="34"/>
      <c r="L76" s="34"/>
      <c r="M76" s="38">
        <v>6.2800000000000009E-2</v>
      </c>
      <c r="N76" s="2"/>
    </row>
    <row r="77" spans="1:14" x14ac:dyDescent="0.2">
      <c r="A77">
        <v>201004</v>
      </c>
      <c r="B77" s="35">
        <v>40284</v>
      </c>
      <c r="C77" s="7" t="s">
        <v>21</v>
      </c>
      <c r="D77" s="36">
        <v>5.6000000000000001E-2</v>
      </c>
      <c r="E77" s="36">
        <v>5.7799999999999997E-2</v>
      </c>
      <c r="F77" s="36">
        <v>6.1699999999999998E-2</v>
      </c>
      <c r="G77" s="37">
        <v>5.8500000000000003E-2</v>
      </c>
      <c r="H77" s="8">
        <v>0</v>
      </c>
      <c r="I77" s="2"/>
      <c r="J77" s="38">
        <v>5.2499999999999998E-2</v>
      </c>
      <c r="K77" s="34"/>
      <c r="L77" s="34"/>
      <c r="M77" s="38">
        <v>6.2199999999999998E-2</v>
      </c>
      <c r="N77" s="2"/>
    </row>
    <row r="78" spans="1:14" x14ac:dyDescent="0.2">
      <c r="A78">
        <v>201004</v>
      </c>
      <c r="B78" s="35">
        <v>40287</v>
      </c>
      <c r="C78" s="7" t="s">
        <v>21</v>
      </c>
      <c r="D78" s="36">
        <v>5.62E-2</v>
      </c>
      <c r="E78" s="36">
        <v>5.8000000000000003E-2</v>
      </c>
      <c r="F78" s="36">
        <v>6.1899999999999997E-2</v>
      </c>
      <c r="G78" s="37">
        <v>5.8700000000000002E-2</v>
      </c>
      <c r="H78" s="8">
        <v>0</v>
      </c>
      <c r="I78" s="2"/>
      <c r="J78" s="38">
        <v>5.28E-2</v>
      </c>
      <c r="K78" s="34"/>
      <c r="L78" s="34"/>
      <c r="M78" s="38">
        <v>6.25E-2</v>
      </c>
      <c r="N78" s="2"/>
    </row>
    <row r="79" spans="1:14" x14ac:dyDescent="0.2">
      <c r="A79">
        <v>201004</v>
      </c>
      <c r="B79" s="35">
        <v>40289</v>
      </c>
      <c r="C79" s="7" t="s">
        <v>21</v>
      </c>
      <c r="D79" s="36">
        <v>5.5300000000000002E-2</v>
      </c>
      <c r="E79" s="36">
        <v>5.7000000000000002E-2</v>
      </c>
      <c r="F79" s="36">
        <v>6.0900000000000003E-2</v>
      </c>
      <c r="G79" s="37">
        <v>5.7700000000000001E-2</v>
      </c>
      <c r="H79" s="8">
        <v>0</v>
      </c>
      <c r="I79" s="2"/>
      <c r="J79" s="38">
        <v>5.2000000000000005E-2</v>
      </c>
      <c r="K79" s="34"/>
      <c r="L79" s="34"/>
      <c r="M79" s="38">
        <v>6.1500000000000006E-2</v>
      </c>
      <c r="N79" s="2"/>
    </row>
    <row r="80" spans="1:14" x14ac:dyDescent="0.2">
      <c r="A80">
        <v>201004</v>
      </c>
      <c r="B80" s="35">
        <v>40290</v>
      </c>
      <c r="C80" s="7" t="s">
        <v>21</v>
      </c>
      <c r="D80" s="36">
        <v>5.5599999999999997E-2</v>
      </c>
      <c r="E80" s="36">
        <v>5.7200000000000001E-2</v>
      </c>
      <c r="F80" s="36">
        <v>6.1100000000000002E-2</v>
      </c>
      <c r="G80" s="37">
        <v>5.8000000000000003E-2</v>
      </c>
      <c r="H80" s="8">
        <v>0</v>
      </c>
      <c r="I80" s="2"/>
      <c r="J80" s="38">
        <v>5.2300000000000006E-2</v>
      </c>
      <c r="K80" s="34"/>
      <c r="L80" s="34"/>
      <c r="M80" s="38">
        <v>6.1799999999999994E-2</v>
      </c>
      <c r="N80" s="2"/>
    </row>
    <row r="81" spans="1:14" x14ac:dyDescent="0.2">
      <c r="A81">
        <v>201004</v>
      </c>
      <c r="B81" s="35">
        <v>40291</v>
      </c>
      <c r="C81" s="7" t="s">
        <v>21</v>
      </c>
      <c r="D81" s="36">
        <v>5.5899999999999998E-2</v>
      </c>
      <c r="E81" s="36">
        <v>5.7500000000000002E-2</v>
      </c>
      <c r="F81" s="36">
        <v>6.1400000000000003E-2</v>
      </c>
      <c r="G81" s="37">
        <v>5.8299999999999998E-2</v>
      </c>
      <c r="H81" s="8">
        <v>0</v>
      </c>
      <c r="I81" s="2"/>
      <c r="J81" s="38">
        <v>5.2600000000000001E-2</v>
      </c>
      <c r="K81" s="34"/>
      <c r="L81" s="34"/>
      <c r="M81" s="38">
        <v>6.2100000000000002E-2</v>
      </c>
      <c r="N81" s="2"/>
    </row>
    <row r="82" spans="1:14" x14ac:dyDescent="0.2">
      <c r="A82">
        <v>201004</v>
      </c>
      <c r="B82" s="35">
        <v>40294</v>
      </c>
      <c r="C82" s="7" t="s">
        <v>21</v>
      </c>
      <c r="D82" s="36">
        <v>5.6000000000000001E-2</v>
      </c>
      <c r="E82" s="36">
        <v>5.7599999999999998E-2</v>
      </c>
      <c r="F82" s="36">
        <v>6.1400000000000003E-2</v>
      </c>
      <c r="G82" s="37">
        <v>5.8299999999999998E-2</v>
      </c>
      <c r="H82" s="8">
        <v>0</v>
      </c>
      <c r="I82" s="2"/>
      <c r="J82" s="38">
        <v>5.2699999999999997E-2</v>
      </c>
      <c r="K82" s="34"/>
      <c r="L82" s="34"/>
      <c r="M82" s="38">
        <v>6.2100000000000002E-2</v>
      </c>
      <c r="N82" s="2"/>
    </row>
    <row r="83" spans="1:14" x14ac:dyDescent="0.2">
      <c r="A83">
        <v>201004</v>
      </c>
      <c r="B83" s="35">
        <v>40296</v>
      </c>
      <c r="C83" s="7" t="s">
        <v>21</v>
      </c>
      <c r="D83" s="36">
        <v>5.5500000000000001E-2</v>
      </c>
      <c r="E83" s="36">
        <v>5.7200000000000001E-2</v>
      </c>
      <c r="F83" s="36">
        <v>6.0999999999999999E-2</v>
      </c>
      <c r="G83" s="37">
        <v>5.79E-2</v>
      </c>
      <c r="H83" s="8">
        <v>0</v>
      </c>
      <c r="I83" s="2"/>
      <c r="J83" s="38">
        <v>5.2400000000000002E-2</v>
      </c>
      <c r="K83" s="34"/>
      <c r="L83" s="34"/>
      <c r="M83" s="38">
        <v>6.1799999999999994E-2</v>
      </c>
      <c r="N83" s="2"/>
    </row>
    <row r="84" spans="1:14" x14ac:dyDescent="0.2">
      <c r="A84">
        <v>201004</v>
      </c>
      <c r="B84" s="35">
        <v>40297</v>
      </c>
      <c r="C84" s="7" t="s">
        <v>21</v>
      </c>
      <c r="D84" s="36">
        <v>5.5100000000000003E-2</v>
      </c>
      <c r="E84" s="36">
        <v>5.67E-2</v>
      </c>
      <c r="F84" s="36">
        <v>6.0499999999999998E-2</v>
      </c>
      <c r="G84" s="37">
        <v>5.74E-2</v>
      </c>
      <c r="H84" s="8">
        <v>0</v>
      </c>
      <c r="I84" s="2"/>
      <c r="J84" s="38">
        <v>5.1900000000000002E-2</v>
      </c>
      <c r="K84" s="34"/>
      <c r="L84" s="34"/>
      <c r="M84" s="38">
        <v>6.13E-2</v>
      </c>
      <c r="N84" s="2"/>
    </row>
    <row r="85" spans="1:14" x14ac:dyDescent="0.2">
      <c r="A85">
        <v>201004</v>
      </c>
      <c r="B85" s="35">
        <v>40298</v>
      </c>
      <c r="C85" s="7" t="s">
        <v>21</v>
      </c>
      <c r="D85" s="36">
        <v>5.4399999999999997E-2</v>
      </c>
      <c r="E85" s="36">
        <v>5.6000000000000001E-2</v>
      </c>
      <c r="F85" s="36">
        <v>5.9799999999999999E-2</v>
      </c>
      <c r="G85" s="37">
        <v>5.67E-2</v>
      </c>
      <c r="H85" s="8">
        <v>0</v>
      </c>
      <c r="I85" s="2"/>
      <c r="J85" s="38">
        <v>5.1299999999999998E-2</v>
      </c>
      <c r="K85" s="34"/>
      <c r="L85" s="34"/>
      <c r="M85" s="38">
        <v>6.0700000000000004E-2</v>
      </c>
      <c r="N85" s="2"/>
    </row>
    <row r="86" spans="1:14" x14ac:dyDescent="0.2">
      <c r="A86">
        <v>201005</v>
      </c>
      <c r="B86" s="35">
        <v>40301</v>
      </c>
      <c r="C86" s="7" t="s">
        <v>21</v>
      </c>
      <c r="D86" s="36">
        <v>5.4600000000000003E-2</v>
      </c>
      <c r="E86" s="36">
        <v>5.62E-2</v>
      </c>
      <c r="F86" s="36">
        <v>6.0100000000000001E-2</v>
      </c>
      <c r="G86" s="37">
        <v>5.7000000000000002E-2</v>
      </c>
      <c r="H86" s="8">
        <v>0</v>
      </c>
      <c r="I86" s="2"/>
      <c r="J86" s="38">
        <v>5.1500000000000004E-2</v>
      </c>
      <c r="K86" s="34"/>
      <c r="L86" s="34"/>
      <c r="M86" s="38">
        <v>6.0899999999999996E-2</v>
      </c>
      <c r="N86" s="2"/>
    </row>
    <row r="87" spans="1:14" x14ac:dyDescent="0.2">
      <c r="A87">
        <v>201005</v>
      </c>
      <c r="B87" s="35">
        <v>40302</v>
      </c>
      <c r="C87" s="7" t="s">
        <v>21</v>
      </c>
      <c r="D87" s="36">
        <v>5.3699999999999998E-2</v>
      </c>
      <c r="E87" s="36">
        <v>5.5199999999999999E-2</v>
      </c>
      <c r="F87" s="36">
        <v>5.9200000000000003E-2</v>
      </c>
      <c r="G87" s="37">
        <v>5.6000000000000001E-2</v>
      </c>
      <c r="H87" s="8">
        <v>0</v>
      </c>
      <c r="I87" s="2"/>
      <c r="J87" s="38">
        <v>5.0599999999999999E-2</v>
      </c>
      <c r="K87" s="34"/>
      <c r="L87" s="34"/>
      <c r="M87" s="38">
        <v>6.0100000000000001E-2</v>
      </c>
      <c r="N87" s="2"/>
    </row>
    <row r="88" spans="1:14" x14ac:dyDescent="0.2">
      <c r="A88">
        <v>201005</v>
      </c>
      <c r="B88" s="35">
        <v>40303</v>
      </c>
      <c r="C88" s="7" t="s">
        <v>21</v>
      </c>
      <c r="D88" s="36">
        <v>5.33E-2</v>
      </c>
      <c r="E88" s="36">
        <v>5.4899999999999997E-2</v>
      </c>
      <c r="F88" s="36">
        <v>5.8900000000000001E-2</v>
      </c>
      <c r="G88" s="37">
        <v>5.57E-2</v>
      </c>
      <c r="H88" s="8">
        <v>0</v>
      </c>
      <c r="I88" s="2"/>
      <c r="J88" s="38">
        <v>5.0300000000000004E-2</v>
      </c>
      <c r="K88" s="34"/>
      <c r="L88" s="34"/>
      <c r="M88" s="38">
        <v>5.9800000000000006E-2</v>
      </c>
      <c r="N88" s="2"/>
    </row>
    <row r="89" spans="1:14" x14ac:dyDescent="0.2">
      <c r="A89">
        <v>201005</v>
      </c>
      <c r="B89" s="35">
        <v>40304</v>
      </c>
      <c r="C89" s="7" t="s">
        <v>21</v>
      </c>
      <c r="D89" s="36">
        <v>5.1499999999999997E-2</v>
      </c>
      <c r="E89" s="36">
        <v>5.3199999999999997E-2</v>
      </c>
      <c r="F89" s="36">
        <v>5.7099999999999998E-2</v>
      </c>
      <c r="G89" s="37">
        <v>5.3900000000000003E-2</v>
      </c>
      <c r="H89" s="8">
        <v>0</v>
      </c>
      <c r="I89" s="2"/>
      <c r="J89" s="38">
        <v>4.8000000000000001E-2</v>
      </c>
      <c r="K89" s="34"/>
      <c r="L89" s="34"/>
      <c r="M89" s="38">
        <v>5.8200000000000002E-2</v>
      </c>
      <c r="N89" s="2"/>
    </row>
    <row r="90" spans="1:14" x14ac:dyDescent="0.2">
      <c r="A90">
        <v>201005</v>
      </c>
      <c r="B90" s="35">
        <v>40305</v>
      </c>
      <c r="C90" s="7" t="s">
        <v>21</v>
      </c>
      <c r="D90" s="36">
        <v>5.3199999999999997E-2</v>
      </c>
      <c r="E90" s="36">
        <v>5.4899999999999997E-2</v>
      </c>
      <c r="F90" s="36">
        <v>5.8799999999999998E-2</v>
      </c>
      <c r="G90" s="37">
        <v>5.5599999999999997E-2</v>
      </c>
      <c r="H90" s="8">
        <v>0</v>
      </c>
      <c r="I90" s="2"/>
      <c r="J90" s="38">
        <v>4.9500000000000002E-2</v>
      </c>
      <c r="K90" s="34"/>
      <c r="L90" s="34"/>
      <c r="M90" s="38">
        <v>0.06</v>
      </c>
      <c r="N90" s="2"/>
    </row>
    <row r="91" spans="1:14" x14ac:dyDescent="0.2">
      <c r="A91">
        <v>201005</v>
      </c>
      <c r="B91" s="35">
        <v>40308</v>
      </c>
      <c r="C91" s="7" t="s">
        <v>21</v>
      </c>
      <c r="D91" s="36">
        <v>5.3900000000000003E-2</v>
      </c>
      <c r="E91" s="36">
        <v>5.6099999999999997E-2</v>
      </c>
      <c r="F91" s="36">
        <v>6.0100000000000001E-2</v>
      </c>
      <c r="G91" s="37">
        <v>5.67E-2</v>
      </c>
      <c r="H91" s="8">
        <v>0</v>
      </c>
      <c r="I91" s="2"/>
      <c r="J91" s="38">
        <v>5.0700000000000002E-2</v>
      </c>
      <c r="K91" s="34"/>
      <c r="L91" s="34"/>
      <c r="M91" s="38">
        <v>6.0999999999999999E-2</v>
      </c>
      <c r="N91" s="2"/>
    </row>
    <row r="92" spans="1:14" x14ac:dyDescent="0.2">
      <c r="A92">
        <v>201005</v>
      </c>
      <c r="B92" s="35">
        <v>40309</v>
      </c>
      <c r="C92" s="7" t="s">
        <v>21</v>
      </c>
      <c r="D92" s="36">
        <v>5.4100000000000002E-2</v>
      </c>
      <c r="E92" s="36">
        <v>5.62E-2</v>
      </c>
      <c r="F92" s="36">
        <v>6.0499999999999998E-2</v>
      </c>
      <c r="G92" s="37">
        <v>5.6899999999999999E-2</v>
      </c>
      <c r="H92" s="8">
        <v>0</v>
      </c>
      <c r="I92" s="2"/>
      <c r="J92" s="38">
        <v>5.0900000000000001E-2</v>
      </c>
      <c r="K92" s="34"/>
      <c r="L92" s="34"/>
      <c r="M92" s="38">
        <v>6.1399999999999996E-2</v>
      </c>
      <c r="N92" s="2"/>
    </row>
    <row r="93" spans="1:14" x14ac:dyDescent="0.2">
      <c r="A93">
        <v>201005</v>
      </c>
      <c r="B93" s="35">
        <v>40310</v>
      </c>
      <c r="C93" s="7" t="s">
        <v>21</v>
      </c>
      <c r="D93" s="36">
        <v>5.4600000000000003E-2</v>
      </c>
      <c r="E93" s="36">
        <v>5.67E-2</v>
      </c>
      <c r="F93" s="36">
        <v>6.0999999999999999E-2</v>
      </c>
      <c r="G93" s="37">
        <v>5.74E-2</v>
      </c>
      <c r="H93" s="8">
        <v>0</v>
      </c>
      <c r="I93" s="2"/>
      <c r="J93" s="38">
        <v>5.1299999999999998E-2</v>
      </c>
      <c r="K93" s="34"/>
      <c r="L93" s="34"/>
      <c r="M93" s="38">
        <v>6.1699999999999998E-2</v>
      </c>
      <c r="N93" s="2"/>
    </row>
    <row r="94" spans="1:14" x14ac:dyDescent="0.2">
      <c r="A94">
        <v>201005</v>
      </c>
      <c r="B94" s="35">
        <v>40311</v>
      </c>
      <c r="C94" s="7" t="s">
        <v>21</v>
      </c>
      <c r="D94" s="36">
        <v>5.4399999999999997E-2</v>
      </c>
      <c r="E94" s="36">
        <v>5.6500000000000002E-2</v>
      </c>
      <c r="F94" s="36">
        <v>6.08E-2</v>
      </c>
      <c r="G94" s="37">
        <v>5.7200000000000001E-2</v>
      </c>
      <c r="H94" s="8">
        <v>0</v>
      </c>
      <c r="I94" s="2"/>
      <c r="J94" s="38">
        <v>5.1100000000000007E-2</v>
      </c>
      <c r="K94" s="34"/>
      <c r="L94" s="34"/>
      <c r="M94" s="38">
        <v>6.1500000000000006E-2</v>
      </c>
      <c r="N94" s="2"/>
    </row>
    <row r="95" spans="1:14" x14ac:dyDescent="0.2">
      <c r="A95">
        <v>201005</v>
      </c>
      <c r="B95" s="35">
        <v>40312</v>
      </c>
      <c r="C95" s="7" t="s">
        <v>21</v>
      </c>
      <c r="D95" s="36">
        <v>5.5E-2</v>
      </c>
      <c r="E95" s="36">
        <v>5.2900000000000003E-2</v>
      </c>
      <c r="F95" s="36">
        <v>5.9499999999999997E-2</v>
      </c>
      <c r="G95" s="37">
        <v>5.5800000000000002E-2</v>
      </c>
      <c r="H95" s="8">
        <v>0</v>
      </c>
      <c r="I95" s="2"/>
      <c r="J95" s="38">
        <v>4.9699999999999994E-2</v>
      </c>
      <c r="K95" s="34"/>
      <c r="L95" s="34"/>
      <c r="M95" s="38">
        <v>6.0299999999999999E-2</v>
      </c>
      <c r="N95" s="2"/>
    </row>
    <row r="96" spans="1:14" x14ac:dyDescent="0.2">
      <c r="A96">
        <v>201005</v>
      </c>
      <c r="B96" s="35">
        <v>40315</v>
      </c>
      <c r="C96" s="7" t="s">
        <v>21</v>
      </c>
      <c r="D96" s="36">
        <v>5.3199999999999997E-2</v>
      </c>
      <c r="E96" s="36">
        <v>5.5300000000000002E-2</v>
      </c>
      <c r="F96" s="36">
        <v>5.9900000000000002E-2</v>
      </c>
      <c r="G96" s="37">
        <v>5.6099999999999997E-2</v>
      </c>
      <c r="H96" s="8">
        <v>0</v>
      </c>
      <c r="I96" s="2"/>
      <c r="J96" s="38">
        <v>4.99E-2</v>
      </c>
      <c r="K96" s="34"/>
      <c r="L96" s="34"/>
      <c r="M96" s="38">
        <v>6.0599999999999994E-2</v>
      </c>
      <c r="N96" s="2"/>
    </row>
    <row r="97" spans="1:14" x14ac:dyDescent="0.2">
      <c r="A97">
        <v>201005</v>
      </c>
      <c r="B97" s="35">
        <v>40316</v>
      </c>
      <c r="C97" s="7" t="s">
        <v>21</v>
      </c>
      <c r="D97" s="36">
        <v>5.2299999999999999E-2</v>
      </c>
      <c r="E97" s="36">
        <v>5.4300000000000001E-2</v>
      </c>
      <c r="F97" s="36">
        <v>5.9299999999999999E-2</v>
      </c>
      <c r="G97" s="37">
        <v>5.5300000000000002E-2</v>
      </c>
      <c r="H97" s="8">
        <v>0</v>
      </c>
      <c r="I97" s="2"/>
      <c r="J97" s="38">
        <v>4.8899999999999999E-2</v>
      </c>
      <c r="K97" s="34"/>
      <c r="L97" s="34"/>
      <c r="M97" s="38">
        <v>5.9900000000000002E-2</v>
      </c>
      <c r="N97" s="2"/>
    </row>
    <row r="98" spans="1:14" x14ac:dyDescent="0.2">
      <c r="A98">
        <v>201005</v>
      </c>
      <c r="B98" s="35">
        <v>40317</v>
      </c>
      <c r="C98" s="7" t="s">
        <v>21</v>
      </c>
      <c r="D98" s="36">
        <v>5.2200000000000003E-2</v>
      </c>
      <c r="E98" s="36">
        <v>5.4300000000000001E-2</v>
      </c>
      <c r="F98" s="36">
        <v>5.9299999999999999E-2</v>
      </c>
      <c r="G98" s="37">
        <v>5.5300000000000002E-2</v>
      </c>
      <c r="H98" s="8">
        <v>0</v>
      </c>
      <c r="I98" s="2"/>
      <c r="J98" s="38">
        <v>4.8799999999999996E-2</v>
      </c>
      <c r="K98" s="34"/>
      <c r="L98" s="34"/>
      <c r="M98" s="38">
        <v>6.0100000000000001E-2</v>
      </c>
      <c r="N98" s="2"/>
    </row>
    <row r="99" spans="1:14" x14ac:dyDescent="0.2">
      <c r="A99">
        <v>201005</v>
      </c>
      <c r="B99" s="35">
        <v>40319</v>
      </c>
      <c r="C99" s="7" t="s">
        <v>21</v>
      </c>
      <c r="D99" s="36">
        <v>5.0900000000000001E-2</v>
      </c>
      <c r="E99" s="36">
        <v>5.3199999999999997E-2</v>
      </c>
      <c r="F99" s="36">
        <v>5.8700000000000002E-2</v>
      </c>
      <c r="G99" s="37">
        <v>5.4300000000000001E-2</v>
      </c>
      <c r="H99" s="8">
        <v>0</v>
      </c>
      <c r="I99" s="2"/>
      <c r="J99" s="38">
        <v>4.7800000000000002E-2</v>
      </c>
      <c r="K99" s="34"/>
      <c r="L99" s="34"/>
      <c r="M99" s="38">
        <v>5.96E-2</v>
      </c>
      <c r="N99" s="2"/>
    </row>
    <row r="100" spans="1:14" x14ac:dyDescent="0.2">
      <c r="A100">
        <v>201005</v>
      </c>
      <c r="B100" s="35">
        <v>40322</v>
      </c>
      <c r="C100" s="7" t="s">
        <v>21</v>
      </c>
      <c r="D100" s="36">
        <v>5.1400000000000001E-2</v>
      </c>
      <c r="E100" s="36">
        <v>5.3800000000000001E-2</v>
      </c>
      <c r="F100" s="36">
        <v>5.9299999999999999E-2</v>
      </c>
      <c r="G100" s="37">
        <v>5.4800000000000001E-2</v>
      </c>
      <c r="H100" s="8">
        <v>0</v>
      </c>
      <c r="I100" s="2"/>
      <c r="J100" s="38">
        <v>4.8300000000000003E-2</v>
      </c>
      <c r="K100" s="34"/>
      <c r="L100" s="34"/>
      <c r="M100" s="38">
        <v>6.0199999999999997E-2</v>
      </c>
      <c r="N100" s="2"/>
    </row>
    <row r="101" spans="1:14" x14ac:dyDescent="0.2">
      <c r="A101">
        <v>201005</v>
      </c>
      <c r="B101" s="35">
        <v>40323</v>
      </c>
      <c r="C101" s="7" t="s">
        <v>21</v>
      </c>
      <c r="D101" s="36">
        <v>5.16E-2</v>
      </c>
      <c r="E101" s="36">
        <v>5.3600000000000002E-2</v>
      </c>
      <c r="F101" s="36">
        <v>5.91E-2</v>
      </c>
      <c r="G101" s="37">
        <v>5.4800000000000001E-2</v>
      </c>
      <c r="H101" s="8">
        <v>0</v>
      </c>
      <c r="I101" s="2"/>
      <c r="J101" s="38">
        <v>4.7699999999999992E-2</v>
      </c>
      <c r="K101" s="34"/>
      <c r="L101" s="34"/>
      <c r="M101" s="38">
        <v>5.9900000000000002E-2</v>
      </c>
      <c r="N101" s="2"/>
    </row>
    <row r="102" spans="1:14" x14ac:dyDescent="0.2">
      <c r="A102">
        <v>201005</v>
      </c>
      <c r="B102" s="35">
        <v>40324</v>
      </c>
      <c r="C102" s="7" t="s">
        <v>21</v>
      </c>
      <c r="D102" s="36">
        <v>5.2200000000000003E-2</v>
      </c>
      <c r="E102" s="36">
        <v>5.4600000000000003E-2</v>
      </c>
      <c r="F102" s="36">
        <v>6.0100000000000001E-2</v>
      </c>
      <c r="G102" s="37">
        <v>5.5599999999999997E-2</v>
      </c>
      <c r="H102" s="8">
        <v>0</v>
      </c>
      <c r="I102" s="2"/>
      <c r="J102" s="38">
        <v>4.8899999999999999E-2</v>
      </c>
      <c r="K102" s="34"/>
      <c r="L102" s="34"/>
      <c r="M102" s="38">
        <v>6.08E-2</v>
      </c>
      <c r="N102" s="2"/>
    </row>
    <row r="103" spans="1:14" x14ac:dyDescent="0.2">
      <c r="A103">
        <v>201005</v>
      </c>
      <c r="B103" s="35">
        <v>40325</v>
      </c>
      <c r="C103" s="7" t="s">
        <v>21</v>
      </c>
      <c r="D103" s="36">
        <v>5.4800000000000001E-2</v>
      </c>
      <c r="E103" s="36">
        <v>5.6399999999999999E-2</v>
      </c>
      <c r="F103" s="36">
        <v>6.0299999999999999E-2</v>
      </c>
      <c r="G103" s="37">
        <v>5.7200000000000001E-2</v>
      </c>
      <c r="H103" s="8">
        <v>0</v>
      </c>
      <c r="I103" s="2"/>
      <c r="J103" s="38">
        <v>5.04E-2</v>
      </c>
      <c r="K103" s="34"/>
      <c r="L103" s="34"/>
      <c r="M103" s="38">
        <v>6.2300000000000001E-2</v>
      </c>
      <c r="N103" s="2"/>
    </row>
    <row r="104" spans="1:14" x14ac:dyDescent="0.2">
      <c r="A104">
        <v>201005</v>
      </c>
      <c r="B104" s="35">
        <v>40326</v>
      </c>
      <c r="C104" s="7" t="s">
        <v>21</v>
      </c>
      <c r="D104" s="36">
        <v>5.3199999999999997E-2</v>
      </c>
      <c r="E104" s="36">
        <v>5.57E-2</v>
      </c>
      <c r="F104" s="36">
        <v>6.1600000000000002E-2</v>
      </c>
      <c r="G104" s="37">
        <v>5.6800000000000003E-2</v>
      </c>
      <c r="H104" s="8">
        <v>0</v>
      </c>
      <c r="I104" s="2"/>
      <c r="J104" s="38">
        <v>5.0099999999999999E-2</v>
      </c>
      <c r="K104" s="34"/>
      <c r="L104" s="34"/>
      <c r="M104" s="38">
        <v>6.2E-2</v>
      </c>
      <c r="N104" s="2"/>
    </row>
    <row r="105" spans="1:14" x14ac:dyDescent="0.2">
      <c r="A105">
        <v>201006</v>
      </c>
      <c r="B105" s="35">
        <v>40330</v>
      </c>
      <c r="C105" s="7" t="s">
        <v>21</v>
      </c>
      <c r="D105" s="36">
        <v>5.2999999999999999E-2</v>
      </c>
      <c r="E105" s="36">
        <v>5.5500000000000001E-2</v>
      </c>
      <c r="F105" s="36">
        <v>6.1600000000000002E-2</v>
      </c>
      <c r="G105" s="37">
        <v>5.67E-2</v>
      </c>
      <c r="H105" s="8">
        <v>0</v>
      </c>
      <c r="I105" s="2"/>
      <c r="J105" s="38">
        <v>4.9500000000000002E-2</v>
      </c>
      <c r="K105" s="34"/>
      <c r="L105" s="34"/>
      <c r="M105" s="38">
        <v>6.2100000000000002E-2</v>
      </c>
      <c r="N105" s="2"/>
    </row>
    <row r="106" spans="1:14" x14ac:dyDescent="0.2">
      <c r="A106">
        <v>201006</v>
      </c>
      <c r="B106" s="35">
        <v>40331</v>
      </c>
      <c r="C106" s="7" t="s">
        <v>21</v>
      </c>
      <c r="D106" s="36">
        <v>5.3600000000000002E-2</v>
      </c>
      <c r="E106" s="36">
        <v>5.6000000000000001E-2</v>
      </c>
      <c r="F106" s="36">
        <v>6.1899999999999997E-2</v>
      </c>
      <c r="G106" s="37">
        <v>5.7200000000000001E-2</v>
      </c>
      <c r="H106" s="8">
        <v>0</v>
      </c>
      <c r="I106" s="2"/>
      <c r="J106" s="38">
        <v>5.0199999999999995E-2</v>
      </c>
      <c r="K106" s="34"/>
      <c r="L106" s="34"/>
      <c r="M106" s="38">
        <v>6.2600000000000003E-2</v>
      </c>
      <c r="N106" s="2"/>
    </row>
    <row r="107" spans="1:14" x14ac:dyDescent="0.2">
      <c r="A107">
        <v>201006</v>
      </c>
      <c r="B107" s="35">
        <v>40332</v>
      </c>
      <c r="C107" s="7" t="s">
        <v>21</v>
      </c>
      <c r="D107" s="36">
        <v>5.4100000000000002E-2</v>
      </c>
      <c r="E107" s="36">
        <v>5.6599999999999998E-2</v>
      </c>
      <c r="F107" s="36">
        <v>6.2600000000000003E-2</v>
      </c>
      <c r="G107" s="37">
        <v>5.7799999999999997E-2</v>
      </c>
      <c r="H107" s="8">
        <v>0</v>
      </c>
      <c r="I107" s="2"/>
      <c r="J107" s="38">
        <v>5.0499999999999996E-2</v>
      </c>
      <c r="K107" s="34"/>
      <c r="L107" s="34"/>
      <c r="M107" s="38">
        <v>6.3099999999999989E-2</v>
      </c>
      <c r="N107" s="2"/>
    </row>
    <row r="108" spans="1:14" x14ac:dyDescent="0.2">
      <c r="A108">
        <v>201006</v>
      </c>
      <c r="B108" s="35">
        <v>40333</v>
      </c>
      <c r="C108" s="7" t="s">
        <v>21</v>
      </c>
      <c r="D108" s="36">
        <v>5.2400000000000002E-2</v>
      </c>
      <c r="E108" s="36">
        <v>5.4800000000000001E-2</v>
      </c>
      <c r="F108" s="36">
        <v>6.1100000000000002E-2</v>
      </c>
      <c r="G108" s="37">
        <v>5.6099999999999997E-2</v>
      </c>
      <c r="H108" s="8">
        <v>0</v>
      </c>
      <c r="I108" s="2"/>
      <c r="J108" s="38">
        <v>4.8799999999999996E-2</v>
      </c>
      <c r="K108" s="34"/>
      <c r="L108" s="34"/>
      <c r="M108" s="38">
        <v>6.1500000000000006E-2</v>
      </c>
      <c r="N108" s="2"/>
    </row>
    <row r="109" spans="1:14" x14ac:dyDescent="0.2">
      <c r="A109">
        <v>201006</v>
      </c>
      <c r="B109" s="35">
        <v>40336</v>
      </c>
      <c r="C109" s="7" t="s">
        <v>21</v>
      </c>
      <c r="D109" s="36">
        <v>5.2400000000000002E-2</v>
      </c>
      <c r="E109" s="36">
        <v>5.4899999999999997E-2</v>
      </c>
      <c r="F109" s="36">
        <v>6.13E-2</v>
      </c>
      <c r="G109" s="37">
        <v>5.62E-2</v>
      </c>
      <c r="H109" s="8">
        <v>0</v>
      </c>
      <c r="I109" s="2"/>
      <c r="J109" s="38">
        <v>4.8899999999999999E-2</v>
      </c>
      <c r="K109" s="34"/>
      <c r="L109" s="34"/>
      <c r="M109" s="38">
        <v>6.1699999999999998E-2</v>
      </c>
      <c r="N109" s="2"/>
    </row>
    <row r="110" spans="1:14" x14ac:dyDescent="0.2">
      <c r="A110">
        <v>201006</v>
      </c>
      <c r="B110" s="35">
        <v>40337</v>
      </c>
      <c r="C110" s="7" t="s">
        <v>21</v>
      </c>
      <c r="D110" s="36">
        <v>5.21E-2</v>
      </c>
      <c r="E110" s="36">
        <v>5.4600000000000003E-2</v>
      </c>
      <c r="F110" s="36">
        <v>6.1199999999999997E-2</v>
      </c>
      <c r="G110" s="37">
        <v>5.6000000000000001E-2</v>
      </c>
      <c r="H110" s="8">
        <v>0</v>
      </c>
      <c r="I110" s="2"/>
      <c r="J110" s="38">
        <v>4.8600000000000004E-2</v>
      </c>
      <c r="K110" s="34"/>
      <c r="L110" s="34"/>
      <c r="M110" s="38">
        <v>6.1699999999999998E-2</v>
      </c>
      <c r="N110" s="2"/>
    </row>
    <row r="111" spans="1:14" x14ac:dyDescent="0.2">
      <c r="A111">
        <v>201006</v>
      </c>
      <c r="B111" s="35">
        <v>40338</v>
      </c>
      <c r="C111" s="7" t="s">
        <v>21</v>
      </c>
      <c r="D111" s="36">
        <v>5.2400000000000002E-2</v>
      </c>
      <c r="E111" s="36">
        <v>5.4899999999999997E-2</v>
      </c>
      <c r="F111" s="36">
        <v>6.1600000000000002E-2</v>
      </c>
      <c r="G111" s="37">
        <v>5.6300000000000003E-2</v>
      </c>
      <c r="H111" s="8">
        <v>0</v>
      </c>
      <c r="I111" s="2"/>
      <c r="J111" s="38">
        <v>4.8799999999999996E-2</v>
      </c>
      <c r="K111" s="34"/>
      <c r="L111" s="34"/>
      <c r="M111" s="38">
        <v>6.2E-2</v>
      </c>
      <c r="N111" s="2"/>
    </row>
    <row r="112" spans="1:14" x14ac:dyDescent="0.2">
      <c r="A112">
        <v>201006</v>
      </c>
      <c r="B112" s="35">
        <v>40339</v>
      </c>
      <c r="C112" s="7" t="s">
        <v>21</v>
      </c>
      <c r="D112" s="36">
        <v>5.3600000000000002E-2</v>
      </c>
      <c r="E112" s="36">
        <v>5.6000000000000001E-2</v>
      </c>
      <c r="F112" s="36">
        <v>6.2799999999999995E-2</v>
      </c>
      <c r="G112" s="37">
        <v>5.7500000000000002E-2</v>
      </c>
      <c r="H112" s="8">
        <v>0</v>
      </c>
      <c r="I112" s="2"/>
      <c r="J112" s="38">
        <v>0.05</v>
      </c>
      <c r="K112" s="34"/>
      <c r="L112" s="34"/>
      <c r="M112" s="38">
        <v>6.3399999999999998E-2</v>
      </c>
      <c r="N112" s="2"/>
    </row>
    <row r="113" spans="1:14" x14ac:dyDescent="0.2">
      <c r="A113">
        <v>201006</v>
      </c>
      <c r="B113" s="35">
        <v>40340</v>
      </c>
      <c r="C113" s="7" t="s">
        <v>21</v>
      </c>
      <c r="D113" s="36">
        <v>5.2200000000000003E-2</v>
      </c>
      <c r="E113" s="36">
        <v>5.4800000000000001E-2</v>
      </c>
      <c r="F113" s="36">
        <v>6.2399999999999997E-2</v>
      </c>
      <c r="G113" s="37">
        <v>5.6500000000000002E-2</v>
      </c>
      <c r="H113" s="8">
        <v>0</v>
      </c>
      <c r="I113" s="2"/>
      <c r="J113" s="38">
        <v>4.8899999999999999E-2</v>
      </c>
      <c r="K113" s="34"/>
      <c r="L113" s="34"/>
      <c r="M113" s="38">
        <v>6.2800000000000009E-2</v>
      </c>
      <c r="N113" s="2"/>
    </row>
    <row r="114" spans="1:14" x14ac:dyDescent="0.2">
      <c r="A114">
        <v>201006</v>
      </c>
      <c r="B114" s="35">
        <v>40343</v>
      </c>
      <c r="C114" s="7" t="s">
        <v>21</v>
      </c>
      <c r="D114" s="36">
        <v>5.3199999999999997E-2</v>
      </c>
      <c r="E114" s="36">
        <v>5.5399999999999998E-2</v>
      </c>
      <c r="F114" s="36">
        <v>6.2899999999999998E-2</v>
      </c>
      <c r="G114" s="37">
        <v>5.7200000000000001E-2</v>
      </c>
      <c r="H114" s="8">
        <v>0</v>
      </c>
      <c r="I114" s="2"/>
      <c r="J114" s="38">
        <v>4.9599999999999998E-2</v>
      </c>
      <c r="K114" s="34"/>
      <c r="L114" s="34"/>
      <c r="M114" s="38">
        <v>6.3399999999999998E-2</v>
      </c>
      <c r="N114" s="2"/>
    </row>
    <row r="115" spans="1:14" x14ac:dyDescent="0.2">
      <c r="A115">
        <v>201006</v>
      </c>
      <c r="B115" s="35">
        <v>40344</v>
      </c>
      <c r="C115" s="7" t="s">
        <v>21</v>
      </c>
      <c r="D115" s="36">
        <v>5.3199999999999997E-2</v>
      </c>
      <c r="E115" s="36">
        <v>5.5599999999999997E-2</v>
      </c>
      <c r="F115" s="36">
        <v>6.3200000000000006E-2</v>
      </c>
      <c r="G115" s="37">
        <v>5.7299999999999997E-2</v>
      </c>
      <c r="H115" s="8">
        <v>0</v>
      </c>
      <c r="I115" s="2"/>
      <c r="J115" s="38">
        <v>4.99E-2</v>
      </c>
      <c r="K115" s="34"/>
      <c r="L115" s="34"/>
      <c r="M115" s="38">
        <v>6.3700000000000007E-2</v>
      </c>
      <c r="N115" s="2"/>
    </row>
    <row r="116" spans="1:14" x14ac:dyDescent="0.2">
      <c r="A116">
        <v>201006</v>
      </c>
      <c r="B116" s="35">
        <v>40345</v>
      </c>
      <c r="C116" s="7" t="s">
        <v>21</v>
      </c>
      <c r="D116" s="36">
        <v>5.2900000000000003E-2</v>
      </c>
      <c r="E116" s="36">
        <v>5.5199999999999999E-2</v>
      </c>
      <c r="F116" s="36">
        <v>6.2700000000000006E-2</v>
      </c>
      <c r="G116" s="37">
        <v>5.6899999999999999E-2</v>
      </c>
      <c r="H116" s="8">
        <v>0</v>
      </c>
      <c r="I116" s="2"/>
      <c r="J116" s="38">
        <v>4.9599999999999998E-2</v>
      </c>
      <c r="K116" s="34"/>
      <c r="L116" s="34"/>
      <c r="M116" s="38">
        <v>6.3399999999999998E-2</v>
      </c>
      <c r="N116" s="2"/>
    </row>
    <row r="117" spans="1:14" x14ac:dyDescent="0.2">
      <c r="A117">
        <v>201006</v>
      </c>
      <c r="B117" s="35">
        <v>40346</v>
      </c>
      <c r="C117" s="7" t="s">
        <v>21</v>
      </c>
      <c r="D117" s="36">
        <v>5.21E-2</v>
      </c>
      <c r="E117" s="36">
        <v>5.4399999999999997E-2</v>
      </c>
      <c r="F117" s="36">
        <v>6.1899999999999997E-2</v>
      </c>
      <c r="G117" s="37">
        <v>5.6099999999999997E-2</v>
      </c>
      <c r="H117" s="8">
        <v>0</v>
      </c>
      <c r="I117" s="2"/>
      <c r="J117" s="38">
        <v>4.8600000000000004E-2</v>
      </c>
      <c r="K117" s="34"/>
      <c r="L117" s="34"/>
      <c r="M117" s="38">
        <v>6.25E-2</v>
      </c>
      <c r="N117" s="2"/>
    </row>
    <row r="118" spans="1:14" x14ac:dyDescent="0.2">
      <c r="A118">
        <v>201006</v>
      </c>
      <c r="B118" s="35">
        <v>40347</v>
      </c>
      <c r="C118" s="7" t="s">
        <v>21</v>
      </c>
      <c r="D118" s="36">
        <v>5.2400000000000002E-2</v>
      </c>
      <c r="E118" s="36">
        <v>5.4699999999999999E-2</v>
      </c>
      <c r="F118" s="36">
        <v>6.2300000000000001E-2</v>
      </c>
      <c r="G118" s="37">
        <v>5.6500000000000002E-2</v>
      </c>
      <c r="H118" s="8">
        <v>0</v>
      </c>
      <c r="I118" s="2"/>
      <c r="J118" s="38">
        <v>4.87E-2</v>
      </c>
      <c r="K118" s="34"/>
      <c r="L118" s="34"/>
      <c r="M118" s="38">
        <v>6.2800000000000009E-2</v>
      </c>
      <c r="N118" s="2"/>
    </row>
    <row r="119" spans="1:14" x14ac:dyDescent="0.2">
      <c r="A119">
        <v>201006</v>
      </c>
      <c r="B119" s="35">
        <v>40350</v>
      </c>
      <c r="C119" s="7" t="s">
        <v>21</v>
      </c>
      <c r="D119" s="36">
        <v>5.2299999999999999E-2</v>
      </c>
      <c r="E119" s="36">
        <v>5.4899999999999997E-2</v>
      </c>
      <c r="F119" s="36">
        <v>6.2399999999999997E-2</v>
      </c>
      <c r="G119" s="37">
        <v>5.6500000000000002E-2</v>
      </c>
      <c r="H119" s="8">
        <v>0</v>
      </c>
      <c r="I119" s="2"/>
      <c r="J119" s="38">
        <v>4.8899999999999999E-2</v>
      </c>
      <c r="K119" s="34"/>
      <c r="L119" s="34"/>
      <c r="M119" s="38">
        <v>6.2800000000000009E-2</v>
      </c>
      <c r="N119" s="2"/>
    </row>
    <row r="120" spans="1:14" x14ac:dyDescent="0.2">
      <c r="A120">
        <v>201006</v>
      </c>
      <c r="B120" s="35">
        <v>40351</v>
      </c>
      <c r="C120" s="7" t="s">
        <v>21</v>
      </c>
      <c r="D120" s="36">
        <v>5.1700000000000003E-2</v>
      </c>
      <c r="E120" s="36">
        <v>5.4199999999999998E-2</v>
      </c>
      <c r="F120" s="36">
        <v>6.1800000000000001E-2</v>
      </c>
      <c r="G120" s="37">
        <v>5.5899999999999998E-2</v>
      </c>
      <c r="H120" s="8">
        <v>0</v>
      </c>
      <c r="I120" s="2"/>
      <c r="J120" s="38">
        <v>4.82E-2</v>
      </c>
      <c r="K120" s="34"/>
      <c r="L120" s="34"/>
      <c r="M120" s="38">
        <v>6.2199999999999998E-2</v>
      </c>
      <c r="N120" s="2"/>
    </row>
    <row r="121" spans="1:14" x14ac:dyDescent="0.2">
      <c r="A121">
        <v>201006</v>
      </c>
      <c r="B121" s="35">
        <v>40352</v>
      </c>
      <c r="C121" s="7" t="s">
        <v>21</v>
      </c>
      <c r="D121" s="36">
        <v>5.1299999999999998E-2</v>
      </c>
      <c r="E121" s="36">
        <v>5.3800000000000001E-2</v>
      </c>
      <c r="F121" s="36">
        <v>6.1400000000000003E-2</v>
      </c>
      <c r="G121" s="37">
        <v>5.5500000000000001E-2</v>
      </c>
      <c r="H121" s="8">
        <v>0</v>
      </c>
      <c r="I121" s="2"/>
      <c r="J121" s="38">
        <v>4.82E-2</v>
      </c>
      <c r="K121" s="34"/>
      <c r="L121" s="34"/>
      <c r="M121" s="38">
        <v>6.1799999999999994E-2</v>
      </c>
      <c r="N121" s="2"/>
    </row>
    <row r="122" spans="1:14" x14ac:dyDescent="0.2">
      <c r="A122">
        <v>201006</v>
      </c>
      <c r="B122" s="35">
        <v>40354</v>
      </c>
      <c r="C122" s="7" t="s">
        <v>21</v>
      </c>
      <c r="D122" s="36">
        <v>5.11E-2</v>
      </c>
      <c r="E122" s="36">
        <v>5.3800000000000001E-2</v>
      </c>
      <c r="F122" s="36">
        <v>6.1499999999999999E-2</v>
      </c>
      <c r="G122" s="37">
        <v>5.5500000000000001E-2</v>
      </c>
      <c r="H122" s="8">
        <v>0</v>
      </c>
      <c r="I122" s="2"/>
      <c r="J122" s="38">
        <v>4.8300000000000003E-2</v>
      </c>
      <c r="K122" s="34"/>
      <c r="L122" s="34"/>
      <c r="M122" s="38">
        <v>6.2100000000000002E-2</v>
      </c>
      <c r="N122" s="2"/>
    </row>
    <row r="123" spans="1:14" x14ac:dyDescent="0.2">
      <c r="A123">
        <v>201006</v>
      </c>
      <c r="B123" s="35">
        <v>40357</v>
      </c>
      <c r="C123" s="7" t="s">
        <v>21</v>
      </c>
      <c r="D123" s="36">
        <v>5.0599999999999999E-2</v>
      </c>
      <c r="E123" s="36">
        <v>5.3100000000000001E-2</v>
      </c>
      <c r="F123" s="36">
        <v>6.0999999999999999E-2</v>
      </c>
      <c r="G123" s="37">
        <v>5.4899999999999997E-2</v>
      </c>
      <c r="H123" s="8">
        <v>0</v>
      </c>
      <c r="I123" s="2"/>
      <c r="J123" s="38">
        <v>4.7800000000000002E-2</v>
      </c>
      <c r="K123" s="34"/>
      <c r="L123" s="34"/>
      <c r="M123" s="38">
        <v>6.1500000000000006E-2</v>
      </c>
      <c r="N123" s="2"/>
    </row>
    <row r="124" spans="1:14" x14ac:dyDescent="0.2">
      <c r="A124">
        <v>201007</v>
      </c>
      <c r="B124" s="35">
        <v>40360</v>
      </c>
      <c r="C124" s="7" t="s">
        <v>21</v>
      </c>
      <c r="D124" s="36">
        <v>4.9000000000000002E-2</v>
      </c>
      <c r="E124" s="36">
        <v>5.1700000000000003E-2</v>
      </c>
      <c r="F124" s="36">
        <v>5.96E-2</v>
      </c>
      <c r="G124" s="37">
        <v>5.3400000000000003E-2</v>
      </c>
      <c r="H124" s="8">
        <v>0</v>
      </c>
      <c r="I124" s="2"/>
      <c r="J124" s="38">
        <v>4.6199999999999998E-2</v>
      </c>
      <c r="K124" s="34"/>
      <c r="L124" s="34"/>
      <c r="M124" s="38">
        <v>5.9800000000000006E-2</v>
      </c>
      <c r="N124" s="2"/>
    </row>
    <row r="125" spans="1:14" x14ac:dyDescent="0.2">
      <c r="A125">
        <v>201007</v>
      </c>
      <c r="B125" s="35">
        <v>40361</v>
      </c>
      <c r="C125" s="7" t="s">
        <v>21</v>
      </c>
      <c r="D125" s="36">
        <v>4.9799999999999997E-2</v>
      </c>
      <c r="E125" s="36">
        <v>5.2400000000000002E-2</v>
      </c>
      <c r="F125" s="36">
        <v>6.0199999999999997E-2</v>
      </c>
      <c r="G125" s="37">
        <v>5.4100000000000002E-2</v>
      </c>
      <c r="H125" s="8">
        <v>0</v>
      </c>
      <c r="I125" s="2"/>
      <c r="J125" s="38">
        <v>4.6900000000000004E-2</v>
      </c>
      <c r="K125" s="34"/>
      <c r="L125" s="34"/>
      <c r="M125" s="38">
        <v>6.0400000000000002E-2</v>
      </c>
      <c r="N125" s="2"/>
    </row>
    <row r="126" spans="1:14" x14ac:dyDescent="0.2">
      <c r="A126">
        <v>201007</v>
      </c>
      <c r="B126" s="35">
        <v>40365</v>
      </c>
      <c r="C126" s="7" t="s">
        <v>21</v>
      </c>
      <c r="D126" s="36">
        <v>4.9299999999999997E-2</v>
      </c>
      <c r="E126" s="36">
        <v>5.1900000000000002E-2</v>
      </c>
      <c r="F126" s="36">
        <v>5.9799999999999999E-2</v>
      </c>
      <c r="G126" s="37">
        <v>5.3699999999999998E-2</v>
      </c>
      <c r="H126" s="8">
        <v>0</v>
      </c>
      <c r="I126" s="2"/>
      <c r="J126" s="38">
        <v>4.6399999999999997E-2</v>
      </c>
      <c r="K126" s="34"/>
      <c r="L126" s="34"/>
      <c r="M126" s="38">
        <v>0.06</v>
      </c>
      <c r="N126" s="2"/>
    </row>
    <row r="127" spans="1:14" x14ac:dyDescent="0.2">
      <c r="A127">
        <v>201007</v>
      </c>
      <c r="B127" s="35">
        <v>40366</v>
      </c>
      <c r="C127" s="7" t="s">
        <v>21</v>
      </c>
      <c r="D127" s="36">
        <v>4.99E-2</v>
      </c>
      <c r="E127" s="36">
        <v>5.2499999999999998E-2</v>
      </c>
      <c r="F127" s="36">
        <v>6.0499999999999998E-2</v>
      </c>
      <c r="G127" s="37">
        <v>5.4300000000000001E-2</v>
      </c>
      <c r="H127" s="8">
        <v>0</v>
      </c>
      <c r="I127" s="2"/>
      <c r="J127" s="38">
        <v>4.7100000000000003E-2</v>
      </c>
      <c r="K127" s="34"/>
      <c r="L127" s="34"/>
      <c r="M127" s="38">
        <v>6.08E-2</v>
      </c>
      <c r="N127" s="2"/>
    </row>
    <row r="128" spans="1:14" x14ac:dyDescent="0.2">
      <c r="A128">
        <v>201007</v>
      </c>
      <c r="B128" s="35">
        <v>40368</v>
      </c>
      <c r="C128" s="7" t="s">
        <v>21</v>
      </c>
      <c r="D128" s="36">
        <v>5.0799999999999998E-2</v>
      </c>
      <c r="E128" s="36">
        <v>5.33E-2</v>
      </c>
      <c r="F128" s="36">
        <v>6.13E-2</v>
      </c>
      <c r="G128" s="37">
        <v>5.5100000000000003E-2</v>
      </c>
      <c r="H128" s="8">
        <v>0</v>
      </c>
      <c r="I128" s="2"/>
      <c r="J128" s="38">
        <v>4.7899999999999998E-2</v>
      </c>
      <c r="K128" s="34"/>
      <c r="L128" s="34"/>
      <c r="M128" s="38">
        <v>6.1399999999999996E-2</v>
      </c>
      <c r="N128" s="2"/>
    </row>
    <row r="129" spans="1:14" x14ac:dyDescent="0.2">
      <c r="A129">
        <v>201007</v>
      </c>
      <c r="B129" s="35">
        <v>40371</v>
      </c>
      <c r="C129" s="7" t="s">
        <v>21</v>
      </c>
      <c r="D129" s="36">
        <v>5.0799999999999998E-2</v>
      </c>
      <c r="E129" s="36">
        <v>5.3400000000000003E-2</v>
      </c>
      <c r="F129" s="36">
        <v>6.1199999999999997E-2</v>
      </c>
      <c r="G129" s="37">
        <v>5.5100000000000003E-2</v>
      </c>
      <c r="H129" s="8">
        <v>0</v>
      </c>
      <c r="I129" s="2"/>
      <c r="J129" s="38">
        <v>4.7899999999999998E-2</v>
      </c>
      <c r="K129" s="34"/>
      <c r="L129" s="34"/>
      <c r="M129" s="38">
        <v>6.13E-2</v>
      </c>
      <c r="N129" s="2"/>
    </row>
    <row r="130" spans="1:14" x14ac:dyDescent="0.2">
      <c r="A130">
        <v>201007</v>
      </c>
      <c r="B130" s="35">
        <v>40372</v>
      </c>
      <c r="C130" s="7" t="s">
        <v>21</v>
      </c>
      <c r="D130" s="36">
        <v>5.1400000000000001E-2</v>
      </c>
      <c r="E130" s="36">
        <v>5.3999999999999999E-2</v>
      </c>
      <c r="F130" s="36">
        <v>6.1699999999999998E-2</v>
      </c>
      <c r="G130" s="37">
        <v>5.57E-2</v>
      </c>
      <c r="H130" s="8">
        <v>0</v>
      </c>
      <c r="I130" s="2"/>
      <c r="J130" s="38">
        <v>4.8600000000000004E-2</v>
      </c>
      <c r="K130" s="34"/>
      <c r="L130" s="34"/>
      <c r="M130" s="38">
        <v>6.1799999999999994E-2</v>
      </c>
      <c r="N130" s="2"/>
    </row>
    <row r="131" spans="1:14" x14ac:dyDescent="0.2">
      <c r="A131">
        <v>201007</v>
      </c>
      <c r="B131" s="35">
        <v>40373</v>
      </c>
      <c r="C131" s="7" t="s">
        <v>21</v>
      </c>
      <c r="D131" s="36">
        <v>5.04E-2</v>
      </c>
      <c r="E131" s="36">
        <v>5.3100000000000001E-2</v>
      </c>
      <c r="F131" s="36">
        <v>6.08E-2</v>
      </c>
      <c r="G131" s="37">
        <v>5.4800000000000001E-2</v>
      </c>
      <c r="H131" s="8">
        <v>0</v>
      </c>
      <c r="I131" s="2"/>
      <c r="J131" s="38">
        <v>4.7599999999999996E-2</v>
      </c>
      <c r="K131" s="34"/>
      <c r="L131" s="34"/>
      <c r="M131" s="38">
        <v>6.0899999999999996E-2</v>
      </c>
      <c r="N131" s="2"/>
    </row>
    <row r="132" spans="1:14" x14ac:dyDescent="0.2">
      <c r="A132">
        <v>201007</v>
      </c>
      <c r="B132" s="35">
        <v>40374</v>
      </c>
      <c r="C132" s="7" t="s">
        <v>21</v>
      </c>
      <c r="D132" s="36">
        <v>4.9700000000000001E-2</v>
      </c>
      <c r="E132" s="36">
        <v>5.2400000000000002E-2</v>
      </c>
      <c r="F132" s="36">
        <v>0.06</v>
      </c>
      <c r="G132" s="37">
        <v>5.3999999999999999E-2</v>
      </c>
      <c r="H132" s="8">
        <v>0</v>
      </c>
      <c r="I132" s="2"/>
      <c r="J132" s="38">
        <v>4.6799999999999994E-2</v>
      </c>
      <c r="K132" s="34"/>
      <c r="L132" s="34"/>
      <c r="M132" s="38">
        <v>6.0199999999999997E-2</v>
      </c>
      <c r="N132" s="2"/>
    </row>
    <row r="133" spans="1:14" x14ac:dyDescent="0.2">
      <c r="A133">
        <v>201007</v>
      </c>
      <c r="B133" s="35">
        <v>40378</v>
      </c>
      <c r="C133" s="7" t="s">
        <v>21</v>
      </c>
      <c r="D133" s="36">
        <v>4.99E-2</v>
      </c>
      <c r="E133" s="36">
        <v>5.2499999999999998E-2</v>
      </c>
      <c r="F133" s="36">
        <v>0.06</v>
      </c>
      <c r="G133" s="37">
        <v>5.4100000000000002E-2</v>
      </c>
      <c r="H133" s="8">
        <v>0</v>
      </c>
      <c r="I133" s="2"/>
      <c r="J133" s="38">
        <v>4.7E-2</v>
      </c>
      <c r="K133" s="34"/>
      <c r="L133" s="34"/>
      <c r="M133" s="38">
        <v>6.0299999999999999E-2</v>
      </c>
      <c r="N133" s="2"/>
    </row>
    <row r="134" spans="1:14" x14ac:dyDescent="0.2">
      <c r="A134">
        <v>201007</v>
      </c>
      <c r="B134" s="35">
        <v>40379</v>
      </c>
      <c r="C134" s="7" t="s">
        <v>21</v>
      </c>
      <c r="D134" s="36">
        <v>4.9599999999999998E-2</v>
      </c>
      <c r="E134" s="36">
        <v>5.2299999999999999E-2</v>
      </c>
      <c r="F134" s="36">
        <v>5.9200000000000003E-2</v>
      </c>
      <c r="G134" s="37">
        <v>5.3699999999999998E-2</v>
      </c>
      <c r="H134" s="8">
        <v>0</v>
      </c>
      <c r="I134" s="2"/>
      <c r="J134" s="38">
        <v>4.6799999999999994E-2</v>
      </c>
      <c r="K134" s="34"/>
      <c r="L134" s="34"/>
      <c r="M134" s="38">
        <v>5.9699999999999996E-2</v>
      </c>
      <c r="N134" s="2"/>
    </row>
    <row r="135" spans="1:14" x14ac:dyDescent="0.2">
      <c r="A135">
        <v>201007</v>
      </c>
      <c r="B135" s="35">
        <v>40380</v>
      </c>
      <c r="C135" s="7" t="s">
        <v>21</v>
      </c>
      <c r="D135" s="36">
        <v>4.9000000000000002E-2</v>
      </c>
      <c r="E135" s="36">
        <v>5.16E-2</v>
      </c>
      <c r="F135" s="36">
        <v>5.8299999999999998E-2</v>
      </c>
      <c r="G135" s="37">
        <v>5.2999999999999999E-2</v>
      </c>
      <c r="H135" s="8">
        <v>0</v>
      </c>
      <c r="I135" s="2"/>
      <c r="J135" s="38">
        <v>4.6100000000000002E-2</v>
      </c>
      <c r="K135" s="34"/>
      <c r="L135" s="34"/>
      <c r="M135" s="38">
        <v>5.8799999999999998E-2</v>
      </c>
      <c r="N135" s="2"/>
    </row>
    <row r="136" spans="1:14" x14ac:dyDescent="0.2">
      <c r="A136">
        <v>201007</v>
      </c>
      <c r="B136" s="35">
        <v>40381</v>
      </c>
      <c r="C136" s="7" t="s">
        <v>21</v>
      </c>
      <c r="D136" s="36">
        <v>4.9500000000000002E-2</v>
      </c>
      <c r="E136" s="36">
        <v>5.21E-2</v>
      </c>
      <c r="F136" s="36">
        <v>5.8700000000000002E-2</v>
      </c>
      <c r="G136" s="37">
        <v>5.3400000000000003E-2</v>
      </c>
      <c r="H136" s="8">
        <v>0</v>
      </c>
      <c r="I136" s="2"/>
      <c r="J136" s="38">
        <v>4.7E-2</v>
      </c>
      <c r="K136" s="34"/>
      <c r="L136" s="34"/>
      <c r="M136" s="38">
        <v>5.9299999999999999E-2</v>
      </c>
      <c r="N136" s="2"/>
    </row>
    <row r="137" spans="1:14" x14ac:dyDescent="0.2">
      <c r="A137">
        <v>201007</v>
      </c>
      <c r="B137" s="35">
        <v>40382</v>
      </c>
      <c r="C137" s="7" t="s">
        <v>21</v>
      </c>
      <c r="D137" s="36">
        <v>5.0200000000000002E-2</v>
      </c>
      <c r="E137" s="36">
        <v>5.28E-2</v>
      </c>
      <c r="F137" s="36">
        <v>5.9200000000000003E-2</v>
      </c>
      <c r="G137" s="37">
        <v>5.4100000000000002E-2</v>
      </c>
      <c r="H137" s="8">
        <v>0</v>
      </c>
      <c r="I137" s="2"/>
      <c r="J137" s="38">
        <v>4.7400000000000005E-2</v>
      </c>
      <c r="K137" s="34"/>
      <c r="L137" s="34"/>
      <c r="M137" s="38">
        <v>5.9699999999999996E-2</v>
      </c>
      <c r="N137" s="2"/>
    </row>
    <row r="138" spans="1:14" x14ac:dyDescent="0.2">
      <c r="A138">
        <v>201007</v>
      </c>
      <c r="B138" s="35">
        <v>40385</v>
      </c>
      <c r="C138" s="7" t="s">
        <v>21</v>
      </c>
      <c r="D138" s="36">
        <v>4.9799999999999997E-2</v>
      </c>
      <c r="E138" s="36">
        <v>5.2600000000000001E-2</v>
      </c>
      <c r="F138" s="36">
        <v>5.8999999999999997E-2</v>
      </c>
      <c r="G138" s="37">
        <v>5.3800000000000001E-2</v>
      </c>
      <c r="H138" s="8">
        <v>0</v>
      </c>
      <c r="I138" s="2"/>
      <c r="J138" s="38">
        <v>4.7400000000000005E-2</v>
      </c>
      <c r="K138" s="34"/>
      <c r="L138" s="34"/>
      <c r="M138" s="38">
        <v>5.9500000000000004E-2</v>
      </c>
      <c r="N138" s="2"/>
    </row>
    <row r="139" spans="1:14" x14ac:dyDescent="0.2">
      <c r="A139">
        <v>201007</v>
      </c>
      <c r="B139" s="35">
        <v>40386</v>
      </c>
      <c r="C139" s="7" t="s">
        <v>21</v>
      </c>
      <c r="D139" s="36">
        <v>5.0200000000000002E-2</v>
      </c>
      <c r="E139" s="36">
        <v>5.3100000000000001E-2</v>
      </c>
      <c r="F139" s="36">
        <v>5.9400000000000001E-2</v>
      </c>
      <c r="G139" s="37">
        <v>5.4199999999999998E-2</v>
      </c>
      <c r="H139" s="8">
        <v>0</v>
      </c>
      <c r="I139" s="2"/>
      <c r="J139" s="38">
        <v>4.8099999999999997E-2</v>
      </c>
      <c r="K139" s="34"/>
      <c r="L139" s="34"/>
      <c r="M139" s="38">
        <v>5.9800000000000006E-2</v>
      </c>
      <c r="N139" s="2"/>
    </row>
    <row r="140" spans="1:14" x14ac:dyDescent="0.2">
      <c r="A140">
        <v>201007</v>
      </c>
      <c r="B140" s="35">
        <v>40387</v>
      </c>
      <c r="C140" s="7" t="s">
        <v>21</v>
      </c>
      <c r="D140" s="36">
        <v>0.05</v>
      </c>
      <c r="E140" s="36">
        <v>5.2900000000000003E-2</v>
      </c>
      <c r="F140" s="36">
        <v>5.91E-2</v>
      </c>
      <c r="G140" s="37">
        <v>5.3999999999999999E-2</v>
      </c>
      <c r="H140" s="8">
        <v>0</v>
      </c>
      <c r="I140" s="2"/>
      <c r="J140" s="38">
        <v>4.7599999999999996E-2</v>
      </c>
      <c r="K140" s="34"/>
      <c r="L140" s="34"/>
      <c r="M140" s="38">
        <v>5.9500000000000004E-2</v>
      </c>
      <c r="N140" s="2"/>
    </row>
    <row r="141" spans="1:14" x14ac:dyDescent="0.2">
      <c r="A141">
        <v>201007</v>
      </c>
      <c r="B141" s="35">
        <v>40388</v>
      </c>
      <c r="C141" s="7" t="s">
        <v>21</v>
      </c>
      <c r="D141" s="36">
        <v>4.9799999999999997E-2</v>
      </c>
      <c r="E141" s="36">
        <v>5.28E-2</v>
      </c>
      <c r="F141" s="36">
        <v>5.8999999999999997E-2</v>
      </c>
      <c r="G141" s="37">
        <v>5.3900000000000003E-2</v>
      </c>
      <c r="H141" s="8">
        <v>0</v>
      </c>
      <c r="I141" s="2"/>
      <c r="J141" s="38">
        <v>4.8000000000000001E-2</v>
      </c>
      <c r="K141" s="34"/>
      <c r="L141" s="34"/>
      <c r="M141" s="38">
        <v>5.9500000000000004E-2</v>
      </c>
      <c r="N141" s="2"/>
    </row>
    <row r="142" spans="1:14" x14ac:dyDescent="0.2">
      <c r="A142">
        <v>201007</v>
      </c>
      <c r="B142" s="35">
        <v>40389</v>
      </c>
      <c r="C142" s="7" t="s">
        <v>21</v>
      </c>
      <c r="D142" s="36">
        <v>4.87E-2</v>
      </c>
      <c r="E142" s="36">
        <v>5.1700000000000003E-2</v>
      </c>
      <c r="F142" s="36">
        <v>5.8000000000000003E-2</v>
      </c>
      <c r="G142" s="37">
        <v>5.28E-2</v>
      </c>
      <c r="H142" s="8">
        <v>0</v>
      </c>
      <c r="I142" s="2"/>
      <c r="J142" s="38">
        <v>4.7E-2</v>
      </c>
      <c r="K142" s="34"/>
      <c r="L142" s="34"/>
      <c r="M142" s="38">
        <v>5.8499999999999996E-2</v>
      </c>
      <c r="N142" s="2"/>
    </row>
    <row r="143" spans="1:14" x14ac:dyDescent="0.2">
      <c r="A143">
        <v>201008</v>
      </c>
      <c r="B143" s="35">
        <v>40392</v>
      </c>
      <c r="C143" s="7" t="s">
        <v>21</v>
      </c>
      <c r="D143" s="36">
        <v>5.2600000000000001E-2</v>
      </c>
      <c r="E143" s="36">
        <v>4.9599999999999998E-2</v>
      </c>
      <c r="F143" s="36">
        <v>5.8000000000000003E-2</v>
      </c>
      <c r="G143" s="37">
        <v>5.3400000000000003E-2</v>
      </c>
      <c r="H143" s="8">
        <v>0</v>
      </c>
      <c r="I143" s="2"/>
      <c r="J143" s="38">
        <v>4.7800000000000002E-2</v>
      </c>
      <c r="K143" s="34"/>
      <c r="L143" s="34"/>
      <c r="M143" s="38">
        <v>5.8899999999999994E-2</v>
      </c>
      <c r="N143" s="2"/>
    </row>
    <row r="144" spans="1:14" x14ac:dyDescent="0.2">
      <c r="A144">
        <v>201008</v>
      </c>
      <c r="B144" s="35">
        <v>40393</v>
      </c>
      <c r="C144" s="7" t="s">
        <v>21</v>
      </c>
      <c r="D144" s="36">
        <v>4.9599999999999998E-2</v>
      </c>
      <c r="E144" s="36">
        <v>5.2299999999999999E-2</v>
      </c>
      <c r="F144" s="36">
        <v>5.7700000000000001E-2</v>
      </c>
      <c r="G144" s="37">
        <v>5.3199999999999997E-2</v>
      </c>
      <c r="H144" s="8">
        <v>0</v>
      </c>
      <c r="I144" s="2"/>
      <c r="J144" s="38">
        <v>4.7300000000000002E-2</v>
      </c>
      <c r="K144" s="34"/>
      <c r="L144" s="34"/>
      <c r="M144" s="38">
        <v>5.8600000000000006E-2</v>
      </c>
      <c r="N144" s="2"/>
    </row>
    <row r="145" spans="1:14" x14ac:dyDescent="0.2">
      <c r="A145">
        <v>201008</v>
      </c>
      <c r="B145" s="35">
        <v>40394</v>
      </c>
      <c r="C145" s="7" t="s">
        <v>21</v>
      </c>
      <c r="D145" s="36">
        <v>5.2499999999999998E-2</v>
      </c>
      <c r="E145" s="36">
        <v>4.9799999999999997E-2</v>
      </c>
      <c r="F145" s="36">
        <v>5.79E-2</v>
      </c>
      <c r="G145" s="37">
        <v>5.3400000000000003E-2</v>
      </c>
      <c r="H145" s="8">
        <v>0</v>
      </c>
      <c r="I145" s="2"/>
      <c r="J145" s="38">
        <v>4.7500000000000001E-2</v>
      </c>
      <c r="K145" s="34"/>
      <c r="L145" s="34"/>
      <c r="M145" s="38">
        <v>5.8799999999999998E-2</v>
      </c>
      <c r="N145" s="2"/>
    </row>
    <row r="146" spans="1:14" x14ac:dyDescent="0.2">
      <c r="A146">
        <v>201008</v>
      </c>
      <c r="B146" s="35">
        <v>40395</v>
      </c>
      <c r="C146" s="7" t="s">
        <v>21</v>
      </c>
      <c r="D146" s="36">
        <v>4.9799999999999997E-2</v>
      </c>
      <c r="E146" s="36">
        <v>5.2499999999999998E-2</v>
      </c>
      <c r="F146" s="36">
        <v>5.7700000000000001E-2</v>
      </c>
      <c r="G146" s="37">
        <v>5.33E-2</v>
      </c>
      <c r="H146" s="8">
        <v>0</v>
      </c>
      <c r="I146" s="2"/>
      <c r="J146" s="38">
        <v>4.7199999999999999E-2</v>
      </c>
      <c r="K146" s="34"/>
      <c r="L146" s="34"/>
      <c r="M146" s="38">
        <v>5.8700000000000002E-2</v>
      </c>
      <c r="N146" s="2"/>
    </row>
    <row r="147" spans="1:14" x14ac:dyDescent="0.2">
      <c r="A147">
        <v>201008</v>
      </c>
      <c r="B147" s="35">
        <v>40396</v>
      </c>
      <c r="C147" s="7" t="s">
        <v>21</v>
      </c>
      <c r="D147" s="36">
        <v>4.9200000000000001E-2</v>
      </c>
      <c r="E147" s="36">
        <v>5.1799999999999999E-2</v>
      </c>
      <c r="F147" s="36">
        <v>5.7000000000000002E-2</v>
      </c>
      <c r="G147" s="37">
        <v>5.1299999999999998E-2</v>
      </c>
      <c r="H147" s="8">
        <v>1</v>
      </c>
      <c r="I147" s="2"/>
      <c r="J147" s="38">
        <v>4.6500000000000007E-2</v>
      </c>
      <c r="K147" s="34"/>
      <c r="L147" s="34"/>
      <c r="M147" s="38">
        <v>5.7999999999999996E-2</v>
      </c>
      <c r="N147" s="2"/>
    </row>
    <row r="148" spans="1:14" x14ac:dyDescent="0.2">
      <c r="A148">
        <v>201008</v>
      </c>
      <c r="B148" s="35">
        <v>40399</v>
      </c>
      <c r="C148" s="7" t="s">
        <v>21</v>
      </c>
      <c r="D148" s="36">
        <v>4.9200000000000001E-2</v>
      </c>
      <c r="E148" s="36">
        <v>5.1900000000000002E-2</v>
      </c>
      <c r="F148" s="36">
        <v>5.7099999999999998E-2</v>
      </c>
      <c r="G148" s="37">
        <v>5.2699999999999997E-2</v>
      </c>
      <c r="H148" s="8">
        <v>0</v>
      </c>
      <c r="I148" s="2"/>
      <c r="J148" s="38">
        <v>4.6600000000000003E-2</v>
      </c>
      <c r="K148" s="34"/>
      <c r="L148" s="34"/>
      <c r="M148" s="38">
        <v>5.8099999999999999E-2</v>
      </c>
      <c r="N148" s="2"/>
    </row>
    <row r="149" spans="1:14" x14ac:dyDescent="0.2">
      <c r="A149">
        <v>201008</v>
      </c>
      <c r="B149" s="35">
        <v>40400</v>
      </c>
      <c r="C149" s="7" t="s">
        <v>21</v>
      </c>
      <c r="D149" s="36">
        <v>4.9500000000000002E-2</v>
      </c>
      <c r="E149" s="36">
        <v>5.21E-2</v>
      </c>
      <c r="F149" s="36">
        <v>5.7299999999999997E-2</v>
      </c>
      <c r="G149" s="37">
        <v>5.2999999999999999E-2</v>
      </c>
      <c r="H149" s="8">
        <v>0</v>
      </c>
      <c r="I149" s="2"/>
      <c r="J149" s="38">
        <v>4.6799999999999994E-2</v>
      </c>
      <c r="K149" s="34"/>
      <c r="L149" s="34"/>
      <c r="M149" s="38">
        <v>5.8400000000000001E-2</v>
      </c>
      <c r="N149" s="2"/>
    </row>
    <row r="150" spans="1:14" x14ac:dyDescent="0.2">
      <c r="A150">
        <v>201008</v>
      </c>
      <c r="B150" s="35">
        <v>40402</v>
      </c>
      <c r="C150" s="7" t="s">
        <v>21</v>
      </c>
      <c r="D150" s="36">
        <v>4.87E-2</v>
      </c>
      <c r="E150" s="36">
        <v>5.1200000000000002E-2</v>
      </c>
      <c r="F150" s="36">
        <v>5.6599999999999998E-2</v>
      </c>
      <c r="G150" s="37">
        <v>5.2200000000000003E-2</v>
      </c>
      <c r="H150" s="8">
        <v>0</v>
      </c>
      <c r="I150" s="2"/>
      <c r="J150" s="38">
        <v>4.58E-2</v>
      </c>
      <c r="K150" s="34"/>
      <c r="L150" s="34"/>
      <c r="M150" s="38">
        <v>5.7800000000000004E-2</v>
      </c>
      <c r="N150" s="2"/>
    </row>
    <row r="151" spans="1:14" x14ac:dyDescent="0.2">
      <c r="A151">
        <v>201008</v>
      </c>
      <c r="B151" s="35">
        <v>40403</v>
      </c>
      <c r="C151" s="7" t="s">
        <v>21</v>
      </c>
      <c r="D151" s="36">
        <v>4.8000000000000001E-2</v>
      </c>
      <c r="E151" s="36">
        <v>5.0599999999999999E-2</v>
      </c>
      <c r="F151" s="36">
        <v>5.6000000000000001E-2</v>
      </c>
      <c r="G151" s="37">
        <v>5.1499999999999997E-2</v>
      </c>
      <c r="H151" s="8">
        <v>0</v>
      </c>
      <c r="I151" s="2"/>
      <c r="J151" s="38">
        <v>4.5199999999999997E-2</v>
      </c>
      <c r="K151" s="34"/>
      <c r="L151" s="34"/>
      <c r="M151" s="38">
        <v>5.7300000000000004E-2</v>
      </c>
      <c r="N151" s="2"/>
    </row>
    <row r="152" spans="1:14" x14ac:dyDescent="0.2">
      <c r="A152">
        <v>201008</v>
      </c>
      <c r="B152" s="35">
        <v>40406</v>
      </c>
      <c r="C152" s="7" t="s">
        <v>21</v>
      </c>
      <c r="D152" s="36">
        <v>4.65E-2</v>
      </c>
      <c r="E152" s="36">
        <v>4.9099999999999998E-2</v>
      </c>
      <c r="F152" s="36">
        <v>5.45E-2</v>
      </c>
      <c r="G152" s="37">
        <v>0.05</v>
      </c>
      <c r="H152" s="8">
        <v>0</v>
      </c>
      <c r="I152" s="2"/>
      <c r="J152" s="38">
        <v>4.36E-2</v>
      </c>
      <c r="K152" s="34"/>
      <c r="L152" s="34"/>
      <c r="M152" s="38">
        <v>5.5800000000000002E-2</v>
      </c>
      <c r="N152" s="2"/>
    </row>
    <row r="153" spans="1:14" x14ac:dyDescent="0.2">
      <c r="A153">
        <v>201008</v>
      </c>
      <c r="B153" s="35">
        <v>40407</v>
      </c>
      <c r="C153" s="7" t="s">
        <v>21</v>
      </c>
      <c r="D153" s="36">
        <v>4.7100000000000003E-2</v>
      </c>
      <c r="E153" s="36">
        <v>4.9500000000000002E-2</v>
      </c>
      <c r="F153" s="36">
        <v>5.4899999999999997E-2</v>
      </c>
      <c r="G153" s="37">
        <v>5.0500000000000003E-2</v>
      </c>
      <c r="H153" s="8">
        <v>0</v>
      </c>
      <c r="I153" s="2"/>
      <c r="J153" s="38">
        <v>4.4699999999999997E-2</v>
      </c>
      <c r="K153" s="34"/>
      <c r="L153" s="34"/>
      <c r="M153" s="38">
        <v>5.6299999999999996E-2</v>
      </c>
      <c r="N153" s="2"/>
    </row>
    <row r="154" spans="1:14" x14ac:dyDescent="0.2">
      <c r="A154">
        <v>201008</v>
      </c>
      <c r="B154" s="35">
        <v>40409</v>
      </c>
      <c r="C154" s="7" t="s">
        <v>21</v>
      </c>
      <c r="D154" s="36">
        <v>4.5900000000000003E-2</v>
      </c>
      <c r="E154" s="36">
        <v>4.8500000000000001E-2</v>
      </c>
      <c r="F154" s="36">
        <v>5.3900000000000003E-2</v>
      </c>
      <c r="G154" s="37">
        <v>4.9399999999999999E-2</v>
      </c>
      <c r="H154" s="8">
        <v>0</v>
      </c>
      <c r="I154" s="2"/>
      <c r="J154" s="38">
        <v>4.36E-2</v>
      </c>
      <c r="K154" s="34"/>
      <c r="L154" s="34"/>
      <c r="M154" s="38">
        <v>5.5099999999999996E-2</v>
      </c>
      <c r="N154" s="2"/>
    </row>
    <row r="155" spans="1:14" x14ac:dyDescent="0.2">
      <c r="A155">
        <v>201008</v>
      </c>
      <c r="B155" s="35">
        <v>40410</v>
      </c>
      <c r="C155" s="7" t="s">
        <v>21</v>
      </c>
      <c r="D155" s="36">
        <v>4.5999999999999999E-2</v>
      </c>
      <c r="E155" s="36">
        <v>4.8500000000000001E-2</v>
      </c>
      <c r="F155" s="36">
        <v>5.3999999999999999E-2</v>
      </c>
      <c r="G155" s="37">
        <v>4.9500000000000002E-2</v>
      </c>
      <c r="H155" s="8">
        <v>0</v>
      </c>
      <c r="I155" s="2"/>
      <c r="J155" s="38">
        <v>4.36E-2</v>
      </c>
      <c r="K155" s="34"/>
      <c r="L155" s="34"/>
      <c r="M155" s="38">
        <v>5.5199999999999999E-2</v>
      </c>
      <c r="N155" s="2"/>
    </row>
    <row r="156" spans="1:14" x14ac:dyDescent="0.2">
      <c r="A156">
        <v>201008</v>
      </c>
      <c r="B156" s="35">
        <v>40413</v>
      </c>
      <c r="C156" s="7" t="s">
        <v>21</v>
      </c>
      <c r="D156" s="36">
        <v>4.5999999999999999E-2</v>
      </c>
      <c r="E156" s="36">
        <v>4.8599999999999997E-2</v>
      </c>
      <c r="F156" s="36">
        <v>5.4100000000000002E-2</v>
      </c>
      <c r="G156" s="37">
        <v>4.9599999999999998E-2</v>
      </c>
      <c r="H156" s="8">
        <v>0</v>
      </c>
      <c r="I156" s="2"/>
      <c r="J156" s="38">
        <v>4.3700000000000003E-2</v>
      </c>
      <c r="K156" s="34"/>
      <c r="L156" s="34"/>
      <c r="M156" s="38">
        <v>5.5399999999999998E-2</v>
      </c>
      <c r="N156" s="2"/>
    </row>
    <row r="157" spans="1:14" x14ac:dyDescent="0.2">
      <c r="A157">
        <v>201008</v>
      </c>
      <c r="B157" s="35">
        <v>40414</v>
      </c>
      <c r="C157" s="7" t="s">
        <v>21</v>
      </c>
      <c r="D157" s="36">
        <v>4.53E-2</v>
      </c>
      <c r="E157" s="36">
        <v>4.8000000000000001E-2</v>
      </c>
      <c r="F157" s="36">
        <v>5.3199999999999997E-2</v>
      </c>
      <c r="G157" s="37">
        <v>4.8800000000000003E-2</v>
      </c>
      <c r="H157" s="8">
        <v>0</v>
      </c>
      <c r="I157" s="2"/>
      <c r="J157" s="38">
        <v>4.2699999999999995E-2</v>
      </c>
      <c r="K157" s="34"/>
      <c r="L157" s="34"/>
      <c r="M157" s="38">
        <v>5.45E-2</v>
      </c>
      <c r="N157" s="2"/>
    </row>
    <row r="158" spans="1:14" x14ac:dyDescent="0.2">
      <c r="A158">
        <v>201008</v>
      </c>
      <c r="B158" s="35">
        <v>40417</v>
      </c>
      <c r="C158" s="7" t="s">
        <v>21</v>
      </c>
      <c r="D158" s="36">
        <v>4.6800000000000001E-2</v>
      </c>
      <c r="E158" s="36">
        <v>4.9399999999999999E-2</v>
      </c>
      <c r="F158" s="36">
        <v>5.5E-2</v>
      </c>
      <c r="G158" s="37">
        <v>5.04E-2</v>
      </c>
      <c r="H158" s="8">
        <v>0</v>
      </c>
      <c r="I158" s="2"/>
      <c r="J158" s="38">
        <v>4.41E-2</v>
      </c>
      <c r="K158" s="34"/>
      <c r="L158" s="34"/>
      <c r="M158" s="38">
        <v>5.62E-2</v>
      </c>
      <c r="N158" s="2"/>
    </row>
    <row r="159" spans="1:14" x14ac:dyDescent="0.2">
      <c r="A159">
        <v>201008</v>
      </c>
      <c r="B159" s="35">
        <v>40421</v>
      </c>
      <c r="C159" s="7" t="s">
        <v>21</v>
      </c>
      <c r="D159" s="36">
        <v>4.53E-2</v>
      </c>
      <c r="E159" s="36">
        <v>4.7800000000000002E-2</v>
      </c>
      <c r="F159" s="36">
        <v>5.3600000000000002E-2</v>
      </c>
      <c r="G159" s="37">
        <v>4.8899999999999999E-2</v>
      </c>
      <c r="H159" s="8">
        <v>0</v>
      </c>
      <c r="I159" s="2"/>
      <c r="J159" s="38">
        <v>4.2599999999999999E-2</v>
      </c>
      <c r="K159" s="34"/>
      <c r="L159" s="34"/>
      <c r="M159" s="38">
        <v>5.4800000000000001E-2</v>
      </c>
      <c r="N159" s="2"/>
    </row>
    <row r="160" spans="1:14" x14ac:dyDescent="0.2">
      <c r="A160">
        <v>201009</v>
      </c>
      <c r="B160" s="35">
        <v>40422</v>
      </c>
      <c r="C160" s="7" t="s">
        <v>21</v>
      </c>
      <c r="D160" s="36">
        <v>4.6399999999999997E-2</v>
      </c>
      <c r="E160" s="36">
        <v>4.9099999999999998E-2</v>
      </c>
      <c r="F160" s="36">
        <v>5.4699999999999999E-2</v>
      </c>
      <c r="G160" s="37">
        <v>5.0099999999999999E-2</v>
      </c>
      <c r="H160" s="8">
        <v>0</v>
      </c>
      <c r="I160" s="2"/>
      <c r="J160" s="38">
        <v>4.3799999999999999E-2</v>
      </c>
      <c r="K160" s="34"/>
      <c r="L160" s="34"/>
      <c r="M160" s="38">
        <v>5.5899999999999998E-2</v>
      </c>
      <c r="N160" s="2"/>
    </row>
    <row r="161" spans="1:14" x14ac:dyDescent="0.2">
      <c r="A161">
        <v>201009</v>
      </c>
      <c r="B161" s="35">
        <v>40423</v>
      </c>
      <c r="C161" s="7" t="s">
        <v>21</v>
      </c>
      <c r="D161" s="36">
        <v>4.7E-2</v>
      </c>
      <c r="E161" s="36">
        <v>4.9700000000000001E-2</v>
      </c>
      <c r="F161" s="36">
        <v>5.5199999999999999E-2</v>
      </c>
      <c r="G161" s="37">
        <v>5.0599999999999999E-2</v>
      </c>
      <c r="H161" s="8">
        <v>0</v>
      </c>
      <c r="I161" s="2"/>
      <c r="J161" s="38">
        <v>4.4500000000000005E-2</v>
      </c>
      <c r="K161" s="34"/>
      <c r="L161" s="34"/>
      <c r="M161" s="38">
        <v>5.6500000000000002E-2</v>
      </c>
      <c r="N161" s="2"/>
    </row>
    <row r="162" spans="1:14" x14ac:dyDescent="0.2">
      <c r="A162">
        <v>201009</v>
      </c>
      <c r="B162" s="35">
        <v>40424</v>
      </c>
      <c r="C162" s="7" t="s">
        <v>21</v>
      </c>
      <c r="D162" s="36">
        <v>4.7600000000000003E-2</v>
      </c>
      <c r="E162" s="36">
        <v>5.0200000000000002E-2</v>
      </c>
      <c r="F162" s="36">
        <v>5.57E-2</v>
      </c>
      <c r="G162" s="37">
        <v>5.1200000000000002E-2</v>
      </c>
      <c r="H162" s="8">
        <v>0</v>
      </c>
      <c r="I162" s="2"/>
      <c r="J162" s="38">
        <v>4.4999999999999998E-2</v>
      </c>
      <c r="K162" s="34"/>
      <c r="L162" s="34"/>
      <c r="M162" s="38">
        <v>5.6900000000000006E-2</v>
      </c>
      <c r="N162" s="2"/>
    </row>
    <row r="163" spans="1:14" x14ac:dyDescent="0.2">
      <c r="A163">
        <v>201009</v>
      </c>
      <c r="B163" s="35">
        <v>40428</v>
      </c>
      <c r="C163" s="7" t="s">
        <v>21</v>
      </c>
      <c r="D163" s="36">
        <v>4.6399999999999997E-2</v>
      </c>
      <c r="E163" s="36">
        <v>4.9099999999999998E-2</v>
      </c>
      <c r="F163" s="36">
        <v>5.4399999999999997E-2</v>
      </c>
      <c r="G163" s="37">
        <v>0.05</v>
      </c>
      <c r="H163" s="8">
        <v>0</v>
      </c>
      <c r="I163" s="2"/>
      <c r="J163" s="38">
        <v>4.3899999999999995E-2</v>
      </c>
      <c r="K163" s="34"/>
      <c r="L163" s="34"/>
      <c r="M163" s="38">
        <v>5.57E-2</v>
      </c>
      <c r="N163" s="2"/>
    </row>
    <row r="164" spans="1:14" x14ac:dyDescent="0.2">
      <c r="A164">
        <v>201009</v>
      </c>
      <c r="B164" s="35">
        <v>40429</v>
      </c>
      <c r="C164" s="7" t="s">
        <v>21</v>
      </c>
      <c r="D164" s="36">
        <v>4.7E-2</v>
      </c>
      <c r="E164" s="36">
        <v>4.9599999999999998E-2</v>
      </c>
      <c r="F164" s="36">
        <v>5.4899999999999997E-2</v>
      </c>
      <c r="G164" s="37">
        <v>5.0500000000000003E-2</v>
      </c>
      <c r="H164" s="8">
        <v>0</v>
      </c>
      <c r="I164" s="2"/>
      <c r="J164" s="38">
        <v>4.4500000000000005E-2</v>
      </c>
      <c r="K164" s="34"/>
      <c r="L164" s="34"/>
      <c r="M164" s="38">
        <v>5.6100000000000004E-2</v>
      </c>
      <c r="N164" s="2"/>
    </row>
    <row r="165" spans="1:14" x14ac:dyDescent="0.2">
      <c r="A165">
        <v>201009</v>
      </c>
      <c r="B165" s="35">
        <v>40430</v>
      </c>
      <c r="C165" s="7" t="s">
        <v>21</v>
      </c>
      <c r="D165" s="36">
        <v>4.82E-2</v>
      </c>
      <c r="E165" s="36">
        <v>5.0700000000000002E-2</v>
      </c>
      <c r="F165" s="36">
        <v>5.6099999999999997E-2</v>
      </c>
      <c r="G165" s="37">
        <v>5.1700000000000003E-2</v>
      </c>
      <c r="H165" s="8">
        <v>0</v>
      </c>
      <c r="I165" s="2"/>
      <c r="J165" s="38">
        <v>4.5599999999999995E-2</v>
      </c>
      <c r="K165" s="34"/>
      <c r="L165" s="34"/>
      <c r="M165" s="38">
        <v>5.7300000000000004E-2</v>
      </c>
      <c r="N165" s="2"/>
    </row>
    <row r="166" spans="1:14" x14ac:dyDescent="0.2">
      <c r="A166">
        <v>201009</v>
      </c>
      <c r="B166" s="35">
        <v>40431</v>
      </c>
      <c r="C166" s="7" t="s">
        <v>21</v>
      </c>
      <c r="D166" s="36">
        <v>4.8500000000000001E-2</v>
      </c>
      <c r="E166" s="36">
        <v>5.0999999999999997E-2</v>
      </c>
      <c r="F166" s="36">
        <v>5.6399999999999999E-2</v>
      </c>
      <c r="G166" s="37">
        <v>5.1999999999999998E-2</v>
      </c>
      <c r="H166" s="8">
        <v>0</v>
      </c>
      <c r="I166" s="2"/>
      <c r="J166" s="38">
        <v>4.5899999999999996E-2</v>
      </c>
      <c r="K166" s="34"/>
      <c r="L166" s="34"/>
      <c r="M166" s="38">
        <v>5.7500000000000002E-2</v>
      </c>
      <c r="N166" s="2"/>
    </row>
    <row r="167" spans="1:14" x14ac:dyDescent="0.2">
      <c r="A167">
        <v>201009</v>
      </c>
      <c r="B167" s="35">
        <v>40434</v>
      </c>
      <c r="C167" s="7" t="s">
        <v>21</v>
      </c>
      <c r="D167" s="36">
        <v>4.82E-2</v>
      </c>
      <c r="E167" s="36">
        <v>5.0700000000000002E-2</v>
      </c>
      <c r="F167" s="36">
        <v>5.5899999999999998E-2</v>
      </c>
      <c r="G167" s="37">
        <v>5.16E-2</v>
      </c>
      <c r="H167" s="8">
        <v>0</v>
      </c>
      <c r="I167" s="2"/>
      <c r="J167" s="38">
        <v>4.5700000000000005E-2</v>
      </c>
      <c r="K167" s="34"/>
      <c r="L167" s="34"/>
      <c r="M167" s="38">
        <v>5.7099999999999998E-2</v>
      </c>
      <c r="N167" s="2"/>
    </row>
    <row r="168" spans="1:14" x14ac:dyDescent="0.2">
      <c r="A168">
        <v>201009</v>
      </c>
      <c r="B168" s="35">
        <v>40435</v>
      </c>
      <c r="C168" s="7" t="s">
        <v>21</v>
      </c>
      <c r="D168" s="36">
        <v>4.7600000000000003E-2</v>
      </c>
      <c r="E168" s="36">
        <v>5.0200000000000002E-2</v>
      </c>
      <c r="F168" s="36">
        <v>5.5199999999999999E-2</v>
      </c>
      <c r="G168" s="37">
        <v>5.0999999999999997E-2</v>
      </c>
      <c r="H168" s="8">
        <v>0</v>
      </c>
      <c r="I168" s="2"/>
      <c r="J168" s="38">
        <v>4.5100000000000001E-2</v>
      </c>
      <c r="K168" s="34"/>
      <c r="L168" s="34"/>
      <c r="M168" s="38">
        <v>5.6500000000000002E-2</v>
      </c>
      <c r="N168" s="2"/>
    </row>
    <row r="169" spans="1:14" x14ac:dyDescent="0.2">
      <c r="A169">
        <v>201009</v>
      </c>
      <c r="B169" s="35">
        <v>40436</v>
      </c>
      <c r="C169" s="7" t="s">
        <v>21</v>
      </c>
      <c r="D169" s="36">
        <v>4.82E-2</v>
      </c>
      <c r="E169" s="36">
        <v>5.11E-2</v>
      </c>
      <c r="F169" s="36">
        <v>5.6099999999999997E-2</v>
      </c>
      <c r="G169" s="37">
        <v>5.1799999999999999E-2</v>
      </c>
      <c r="H169" s="8">
        <v>0</v>
      </c>
      <c r="I169" s="2"/>
      <c r="J169" s="38">
        <v>4.5899999999999996E-2</v>
      </c>
      <c r="K169" s="34"/>
      <c r="L169" s="34"/>
      <c r="M169" s="38">
        <v>5.74E-2</v>
      </c>
      <c r="N169" s="2"/>
    </row>
    <row r="170" spans="1:14" x14ac:dyDescent="0.2">
      <c r="A170">
        <v>201009</v>
      </c>
      <c r="B170" s="35">
        <v>40437</v>
      </c>
      <c r="C170" s="7" t="s">
        <v>21</v>
      </c>
      <c r="D170" s="36">
        <v>4.87E-2</v>
      </c>
      <c r="E170" s="36">
        <v>5.16E-2</v>
      </c>
      <c r="F170" s="36">
        <v>5.6599999999999998E-2</v>
      </c>
      <c r="G170" s="37">
        <v>5.2299999999999999E-2</v>
      </c>
      <c r="H170" s="8">
        <v>0</v>
      </c>
      <c r="I170" s="2"/>
      <c r="J170" s="38">
        <v>4.6399999999999997E-2</v>
      </c>
      <c r="K170" s="34"/>
      <c r="L170" s="34"/>
      <c r="M170" s="38">
        <v>5.79E-2</v>
      </c>
      <c r="N170" s="2"/>
    </row>
    <row r="171" spans="1:14" x14ac:dyDescent="0.2">
      <c r="A171">
        <v>201009</v>
      </c>
      <c r="B171" s="35">
        <v>40438</v>
      </c>
      <c r="C171" s="7" t="s">
        <v>21</v>
      </c>
      <c r="D171" s="36">
        <v>4.8599999999999997E-2</v>
      </c>
      <c r="E171" s="36">
        <v>5.1400000000000001E-2</v>
      </c>
      <c r="F171" s="36">
        <v>5.6500000000000002E-2</v>
      </c>
      <c r="G171" s="37">
        <v>5.2200000000000003E-2</v>
      </c>
      <c r="H171" s="8">
        <v>0</v>
      </c>
      <c r="I171" s="2"/>
      <c r="J171" s="38">
        <v>4.6300000000000001E-2</v>
      </c>
      <c r="K171" s="34"/>
      <c r="L171" s="34"/>
      <c r="M171" s="38">
        <v>5.7800000000000004E-2</v>
      </c>
      <c r="N171" s="2"/>
    </row>
    <row r="172" spans="1:14" x14ac:dyDescent="0.2">
      <c r="A172">
        <v>201009</v>
      </c>
      <c r="B172" s="35">
        <v>40441</v>
      </c>
      <c r="C172" s="7" t="s">
        <v>21</v>
      </c>
      <c r="D172" s="36">
        <v>4.82E-2</v>
      </c>
      <c r="E172" s="36">
        <v>5.0900000000000001E-2</v>
      </c>
      <c r="F172" s="36">
        <v>5.6099999999999997E-2</v>
      </c>
      <c r="G172" s="37">
        <v>5.1700000000000003E-2</v>
      </c>
      <c r="H172" s="8">
        <v>0</v>
      </c>
      <c r="I172" s="2"/>
      <c r="J172" s="38">
        <v>4.5899999999999996E-2</v>
      </c>
      <c r="K172" s="34"/>
      <c r="L172" s="34"/>
      <c r="M172" s="38">
        <v>5.74E-2</v>
      </c>
      <c r="N172" s="2"/>
    </row>
    <row r="173" spans="1:14" x14ac:dyDescent="0.2">
      <c r="A173">
        <v>201009</v>
      </c>
      <c r="B173" s="35">
        <v>40442</v>
      </c>
      <c r="C173" s="7" t="s">
        <v>21</v>
      </c>
      <c r="D173" s="36">
        <v>4.7399999999999998E-2</v>
      </c>
      <c r="E173" s="36">
        <v>5.0200000000000002E-2</v>
      </c>
      <c r="F173" s="36">
        <v>5.5300000000000002E-2</v>
      </c>
      <c r="G173" s="37">
        <v>5.0999999999999997E-2</v>
      </c>
      <c r="H173" s="8">
        <v>0</v>
      </c>
      <c r="I173" s="2"/>
      <c r="J173" s="38">
        <v>4.5700000000000005E-2</v>
      </c>
      <c r="K173" s="34"/>
      <c r="L173" s="34"/>
      <c r="M173" s="38">
        <v>5.6600000000000004E-2</v>
      </c>
      <c r="N173" s="2"/>
    </row>
    <row r="174" spans="1:14" x14ac:dyDescent="0.2">
      <c r="A174">
        <v>201009</v>
      </c>
      <c r="B174" s="35">
        <v>40443</v>
      </c>
      <c r="C174" s="7" t="s">
        <v>21</v>
      </c>
      <c r="D174" s="36">
        <v>4.6899999999999997E-2</v>
      </c>
      <c r="E174" s="36">
        <v>4.9700000000000001E-2</v>
      </c>
      <c r="F174" s="36">
        <v>5.4800000000000001E-2</v>
      </c>
      <c r="G174" s="37">
        <v>5.0500000000000003E-2</v>
      </c>
      <c r="H174" s="8">
        <v>0</v>
      </c>
      <c r="I174" s="2"/>
      <c r="J174" s="38">
        <v>4.4900000000000002E-2</v>
      </c>
      <c r="K174" s="34"/>
      <c r="L174" s="34"/>
      <c r="M174" s="38">
        <v>5.6100000000000004E-2</v>
      </c>
      <c r="N174" s="2"/>
    </row>
    <row r="175" spans="1:14" x14ac:dyDescent="0.2">
      <c r="A175">
        <v>201009</v>
      </c>
      <c r="B175" s="35">
        <v>40444</v>
      </c>
      <c r="C175" s="7" t="s">
        <v>21</v>
      </c>
      <c r="D175" s="36">
        <v>4.6800000000000001E-2</v>
      </c>
      <c r="E175" s="36">
        <v>4.9700000000000001E-2</v>
      </c>
      <c r="F175" s="36">
        <v>5.4800000000000001E-2</v>
      </c>
      <c r="G175" s="37">
        <v>5.04E-2</v>
      </c>
      <c r="H175" s="8">
        <v>0</v>
      </c>
      <c r="I175" s="2"/>
      <c r="J175" s="38">
        <v>4.5199999999999997E-2</v>
      </c>
      <c r="K175" s="34"/>
      <c r="L175" s="34"/>
      <c r="M175" s="38">
        <v>5.5999999999999994E-2</v>
      </c>
      <c r="N175" s="2"/>
    </row>
    <row r="176" spans="1:14" x14ac:dyDescent="0.2">
      <c r="A176">
        <v>201009</v>
      </c>
      <c r="B176" s="35">
        <v>40445</v>
      </c>
      <c r="C176" s="7" t="s">
        <v>21</v>
      </c>
      <c r="D176" s="36">
        <v>4.7500000000000001E-2</v>
      </c>
      <c r="E176" s="36">
        <v>5.0299999999999997E-2</v>
      </c>
      <c r="F176" s="36">
        <v>5.5399999999999998E-2</v>
      </c>
      <c r="G176" s="37">
        <v>5.11E-2</v>
      </c>
      <c r="H176" s="8">
        <v>0</v>
      </c>
      <c r="I176" s="2"/>
      <c r="J176" s="38">
        <v>4.5999999999999999E-2</v>
      </c>
      <c r="K176" s="34"/>
      <c r="L176" s="34"/>
      <c r="M176" s="38">
        <v>5.67E-2</v>
      </c>
      <c r="N176" s="2"/>
    </row>
    <row r="177" spans="1:14" x14ac:dyDescent="0.2">
      <c r="A177">
        <v>201009</v>
      </c>
      <c r="B177" s="35">
        <v>40448</v>
      </c>
      <c r="C177" s="7" t="s">
        <v>21</v>
      </c>
      <c r="D177" s="36">
        <v>4.65E-2</v>
      </c>
      <c r="E177" s="36">
        <v>4.9399999999999999E-2</v>
      </c>
      <c r="F177" s="36">
        <v>5.45E-2</v>
      </c>
      <c r="G177" s="37">
        <v>5.0099999999999999E-2</v>
      </c>
      <c r="H177" s="8">
        <v>0</v>
      </c>
      <c r="I177" s="2"/>
      <c r="J177" s="38">
        <v>4.5100000000000001E-2</v>
      </c>
      <c r="K177" s="34"/>
      <c r="L177" s="34"/>
      <c r="M177" s="38">
        <v>5.5800000000000002E-2</v>
      </c>
      <c r="N177" s="2"/>
    </row>
    <row r="178" spans="1:14" x14ac:dyDescent="0.2">
      <c r="A178">
        <v>201009</v>
      </c>
      <c r="B178" s="35">
        <v>40449</v>
      </c>
      <c r="C178" s="7" t="s">
        <v>21</v>
      </c>
      <c r="D178" s="36">
        <v>4.65E-2</v>
      </c>
      <c r="E178" s="36">
        <v>4.8800000000000003E-2</v>
      </c>
      <c r="F178" s="36">
        <v>5.4100000000000002E-2</v>
      </c>
      <c r="G178" s="37">
        <v>4.9799999999999997E-2</v>
      </c>
      <c r="H178" s="8">
        <v>0</v>
      </c>
      <c r="I178" s="2"/>
      <c r="J178" s="38">
        <v>4.4699999999999997E-2</v>
      </c>
      <c r="K178" s="34"/>
      <c r="L178" s="34"/>
      <c r="M178" s="38">
        <v>5.5399999999999998E-2</v>
      </c>
      <c r="N178" s="2"/>
    </row>
    <row r="179" spans="1:14" x14ac:dyDescent="0.2">
      <c r="A179">
        <v>201009</v>
      </c>
      <c r="B179" s="35">
        <v>40450</v>
      </c>
      <c r="C179" s="7" t="s">
        <v>21</v>
      </c>
      <c r="D179" s="36">
        <v>4.6899999999999997E-2</v>
      </c>
      <c r="E179" s="36">
        <v>4.9299999999999997E-2</v>
      </c>
      <c r="F179" s="36">
        <v>5.45E-2</v>
      </c>
      <c r="G179" s="37">
        <v>5.0200000000000002E-2</v>
      </c>
      <c r="H179" s="8">
        <v>0</v>
      </c>
      <c r="I179" s="2"/>
      <c r="J179" s="38">
        <v>4.5100000000000001E-2</v>
      </c>
      <c r="K179" s="34"/>
      <c r="L179" s="34"/>
      <c r="M179" s="38">
        <v>5.5800000000000002E-2</v>
      </c>
      <c r="N179" s="2"/>
    </row>
    <row r="180" spans="1:14" x14ac:dyDescent="0.2">
      <c r="A180">
        <v>201009</v>
      </c>
      <c r="B180" s="35">
        <v>40451</v>
      </c>
      <c r="C180" s="7" t="s">
        <v>21</v>
      </c>
      <c r="D180" s="36">
        <v>4.7100000000000003E-2</v>
      </c>
      <c r="E180" s="36">
        <v>4.9299999999999997E-2</v>
      </c>
      <c r="F180" s="36">
        <v>5.45E-2</v>
      </c>
      <c r="G180" s="37">
        <v>5.0299999999999997E-2</v>
      </c>
      <c r="H180" s="8">
        <v>0</v>
      </c>
      <c r="I180" s="2"/>
      <c r="J180" s="38">
        <v>4.5400000000000003E-2</v>
      </c>
      <c r="K180" s="34"/>
      <c r="L180" s="34"/>
      <c r="M180" s="38">
        <v>5.5800000000000002E-2</v>
      </c>
      <c r="N180" s="2"/>
    </row>
    <row r="181" spans="1:14" x14ac:dyDescent="0.2">
      <c r="A181">
        <v>201010</v>
      </c>
      <c r="B181" s="35">
        <v>40452</v>
      </c>
      <c r="C181" s="7" t="s">
        <v>21</v>
      </c>
      <c r="D181" s="36">
        <v>4.7500000000000001E-2</v>
      </c>
      <c r="E181" s="36">
        <v>4.9599999999999998E-2</v>
      </c>
      <c r="F181" s="36">
        <v>5.4800000000000001E-2</v>
      </c>
      <c r="G181" s="37">
        <v>5.0599999999999999E-2</v>
      </c>
      <c r="H181" s="8">
        <v>0</v>
      </c>
      <c r="I181" s="2"/>
      <c r="J181" s="38">
        <v>4.5700000000000005E-2</v>
      </c>
      <c r="K181" s="34"/>
      <c r="L181" s="34"/>
      <c r="M181" s="38">
        <v>5.6100000000000004E-2</v>
      </c>
      <c r="N181" s="2"/>
    </row>
    <row r="182" spans="1:14" x14ac:dyDescent="0.2">
      <c r="A182">
        <v>201010</v>
      </c>
      <c r="B182" s="35">
        <v>40455</v>
      </c>
      <c r="C182" s="7" t="s">
        <v>21</v>
      </c>
      <c r="D182" s="36">
        <v>4.7399999999999998E-2</v>
      </c>
      <c r="E182" s="36">
        <v>4.9599999999999998E-2</v>
      </c>
      <c r="F182" s="36">
        <v>5.4800000000000001E-2</v>
      </c>
      <c r="G182" s="37">
        <v>5.0599999999999999E-2</v>
      </c>
      <c r="H182" s="8">
        <v>0</v>
      </c>
      <c r="I182" s="2"/>
      <c r="J182" s="38">
        <v>4.5700000000000005E-2</v>
      </c>
      <c r="K182" s="34"/>
      <c r="L182" s="34"/>
      <c r="M182" s="38">
        <v>5.5999999999999994E-2</v>
      </c>
      <c r="N182" s="2"/>
    </row>
    <row r="183" spans="1:14" x14ac:dyDescent="0.2">
      <c r="A183">
        <v>201010</v>
      </c>
      <c r="B183" s="35">
        <v>40456</v>
      </c>
      <c r="C183" s="7" t="s">
        <v>21</v>
      </c>
      <c r="D183" s="36">
        <v>4.7600000000000003E-2</v>
      </c>
      <c r="E183" s="36">
        <v>4.9799999999999997E-2</v>
      </c>
      <c r="F183" s="36">
        <v>5.5E-2</v>
      </c>
      <c r="G183" s="37">
        <v>5.0799999999999998E-2</v>
      </c>
      <c r="H183" s="8">
        <v>0</v>
      </c>
      <c r="I183" s="2"/>
      <c r="J183" s="38">
        <v>4.58E-2</v>
      </c>
      <c r="K183" s="34"/>
      <c r="L183" s="34"/>
      <c r="M183" s="38">
        <v>5.6100000000000004E-2</v>
      </c>
      <c r="N183" s="2"/>
    </row>
    <row r="184" spans="1:14" x14ac:dyDescent="0.2">
      <c r="A184">
        <v>201010</v>
      </c>
      <c r="B184" s="35">
        <v>40457</v>
      </c>
      <c r="C184" s="7" t="s">
        <v>21</v>
      </c>
      <c r="D184" s="36">
        <v>4.6899999999999997E-2</v>
      </c>
      <c r="E184" s="36">
        <v>4.9099999999999998E-2</v>
      </c>
      <c r="F184" s="36">
        <v>5.4300000000000001E-2</v>
      </c>
      <c r="G184" s="37">
        <v>5.0099999999999999E-2</v>
      </c>
      <c r="H184" s="8">
        <v>0</v>
      </c>
      <c r="I184" s="2"/>
      <c r="J184" s="38">
        <v>4.5100000000000001E-2</v>
      </c>
      <c r="K184" s="34"/>
      <c r="L184" s="34"/>
      <c r="M184" s="38">
        <v>5.5399999999999998E-2</v>
      </c>
      <c r="N184" s="2"/>
    </row>
    <row r="185" spans="1:14" x14ac:dyDescent="0.2">
      <c r="A185">
        <v>201010</v>
      </c>
      <c r="B185" s="35">
        <v>40458</v>
      </c>
      <c r="C185" s="7" t="s">
        <v>21</v>
      </c>
      <c r="D185" s="36">
        <v>4.7399999999999998E-2</v>
      </c>
      <c r="E185" s="36">
        <v>4.9599999999999998E-2</v>
      </c>
      <c r="F185" s="36">
        <v>5.4800000000000001E-2</v>
      </c>
      <c r="G185" s="37">
        <v>5.0599999999999999E-2</v>
      </c>
      <c r="H185" s="8">
        <v>0</v>
      </c>
      <c r="I185" s="2"/>
      <c r="J185" s="38">
        <v>4.5599999999999995E-2</v>
      </c>
      <c r="K185" s="34"/>
      <c r="L185" s="34"/>
      <c r="M185" s="38">
        <v>5.5899999999999998E-2</v>
      </c>
      <c r="N185" s="2"/>
    </row>
    <row r="186" spans="1:14" x14ac:dyDescent="0.2">
      <c r="A186">
        <v>201010</v>
      </c>
      <c r="B186" s="35">
        <v>40459</v>
      </c>
      <c r="C186" s="7" t="s">
        <v>21</v>
      </c>
      <c r="D186" s="36">
        <v>4.7699999999999999E-2</v>
      </c>
      <c r="E186" s="36">
        <v>4.99E-2</v>
      </c>
      <c r="F186" s="36">
        <v>5.5199999999999999E-2</v>
      </c>
      <c r="G186" s="37">
        <v>5.0900000000000001E-2</v>
      </c>
      <c r="H186" s="8">
        <v>0</v>
      </c>
      <c r="I186" s="2"/>
      <c r="J186" s="38">
        <v>4.58E-2</v>
      </c>
      <c r="K186" s="34"/>
      <c r="L186" s="34"/>
      <c r="M186" s="38">
        <v>5.62E-2</v>
      </c>
      <c r="N186" s="2"/>
    </row>
    <row r="187" spans="1:14" x14ac:dyDescent="0.2">
      <c r="A187">
        <v>201010</v>
      </c>
      <c r="B187" s="35">
        <v>40463</v>
      </c>
      <c r="C187" s="7" t="s">
        <v>21</v>
      </c>
      <c r="D187" s="36">
        <v>4.82E-2</v>
      </c>
      <c r="E187" s="36">
        <v>5.04E-2</v>
      </c>
      <c r="F187" s="36">
        <v>5.5599999999999997E-2</v>
      </c>
      <c r="G187" s="37">
        <v>5.1400000000000001E-2</v>
      </c>
      <c r="H187" s="8">
        <v>0</v>
      </c>
      <c r="I187" s="2"/>
      <c r="J187" s="38">
        <v>4.6300000000000001E-2</v>
      </c>
      <c r="K187" s="34"/>
      <c r="L187" s="34"/>
      <c r="M187" s="38">
        <v>5.6600000000000004E-2</v>
      </c>
      <c r="N187" s="2"/>
    </row>
    <row r="188" spans="1:14" x14ac:dyDescent="0.2">
      <c r="A188">
        <v>201010</v>
      </c>
      <c r="B188" s="35">
        <v>40464</v>
      </c>
      <c r="C188" s="7" t="s">
        <v>21</v>
      </c>
      <c r="D188" s="36">
        <v>4.8500000000000001E-2</v>
      </c>
      <c r="E188" s="36">
        <v>5.0700000000000002E-2</v>
      </c>
      <c r="F188" s="36">
        <v>5.5899999999999998E-2</v>
      </c>
      <c r="G188" s="37">
        <v>5.1700000000000003E-2</v>
      </c>
      <c r="H188" s="8">
        <v>0</v>
      </c>
      <c r="I188" s="2"/>
      <c r="J188" s="38">
        <v>4.6600000000000003E-2</v>
      </c>
      <c r="K188" s="34"/>
      <c r="L188" s="34"/>
      <c r="M188" s="38">
        <v>5.6799999999999996E-2</v>
      </c>
      <c r="N188" s="2"/>
    </row>
    <row r="189" spans="1:14" x14ac:dyDescent="0.2">
      <c r="A189">
        <v>201010</v>
      </c>
      <c r="B189" s="35">
        <v>40465</v>
      </c>
      <c r="C189" s="7" t="s">
        <v>21</v>
      </c>
      <c r="D189" s="36">
        <v>4.9299999999999997E-2</v>
      </c>
      <c r="E189" s="36">
        <v>5.1400000000000001E-2</v>
      </c>
      <c r="F189" s="36">
        <v>5.67E-2</v>
      </c>
      <c r="G189" s="37">
        <v>5.2499999999999998E-2</v>
      </c>
      <c r="H189" s="8">
        <v>0</v>
      </c>
      <c r="I189" s="2"/>
      <c r="J189" s="38">
        <v>4.7199999999999999E-2</v>
      </c>
      <c r="K189" s="34"/>
      <c r="L189" s="34"/>
      <c r="M189" s="38">
        <v>5.7500000000000002E-2</v>
      </c>
      <c r="N189" s="2"/>
    </row>
    <row r="190" spans="1:14" x14ac:dyDescent="0.2">
      <c r="A190">
        <v>201010</v>
      </c>
      <c r="B190" s="35">
        <v>40466</v>
      </c>
      <c r="C190" s="7" t="s">
        <v>21</v>
      </c>
      <c r="D190" s="36">
        <v>5.0299999999999997E-2</v>
      </c>
      <c r="E190" s="36">
        <v>5.2299999999999999E-2</v>
      </c>
      <c r="F190" s="36">
        <v>5.7700000000000001E-2</v>
      </c>
      <c r="G190" s="37">
        <v>5.3400000000000003E-2</v>
      </c>
      <c r="H190" s="8">
        <v>0</v>
      </c>
      <c r="I190" s="2"/>
      <c r="J190" s="38">
        <v>4.8099999999999997E-2</v>
      </c>
      <c r="K190" s="34"/>
      <c r="L190" s="34"/>
      <c r="M190" s="38">
        <v>5.8499999999999996E-2</v>
      </c>
      <c r="N190" s="2"/>
    </row>
    <row r="191" spans="1:14" x14ac:dyDescent="0.2">
      <c r="A191">
        <v>201010</v>
      </c>
      <c r="B191" s="35">
        <v>40469</v>
      </c>
      <c r="C191" s="7" t="s">
        <v>21</v>
      </c>
      <c r="D191" s="36">
        <v>4.9500000000000002E-2</v>
      </c>
      <c r="E191" s="36">
        <v>5.1499999999999997E-2</v>
      </c>
      <c r="F191" s="36">
        <v>5.7000000000000002E-2</v>
      </c>
      <c r="G191" s="37">
        <v>5.2699999999999997E-2</v>
      </c>
      <c r="H191" s="8">
        <v>0</v>
      </c>
      <c r="I191" s="2"/>
      <c r="J191" s="38">
        <v>4.7400000000000005E-2</v>
      </c>
      <c r="K191" s="34"/>
      <c r="L191" s="34"/>
      <c r="M191" s="38">
        <v>5.7800000000000004E-2</v>
      </c>
      <c r="N191" s="2"/>
    </row>
    <row r="192" spans="1:14" x14ac:dyDescent="0.2">
      <c r="A192">
        <v>201010</v>
      </c>
      <c r="B192" s="35">
        <v>40470</v>
      </c>
      <c r="C192" s="7" t="s">
        <v>21</v>
      </c>
      <c r="D192" s="36">
        <v>4.9299999999999997E-2</v>
      </c>
      <c r="E192" s="36">
        <v>5.1299999999999998E-2</v>
      </c>
      <c r="F192" s="36">
        <v>5.67E-2</v>
      </c>
      <c r="G192" s="37">
        <v>5.2400000000000002E-2</v>
      </c>
      <c r="H192" s="8">
        <v>0</v>
      </c>
      <c r="I192" s="2"/>
      <c r="J192" s="38">
        <v>4.7E-2</v>
      </c>
      <c r="K192" s="34"/>
      <c r="L192" s="34"/>
      <c r="M192" s="38">
        <v>5.7500000000000002E-2</v>
      </c>
      <c r="N192" s="2"/>
    </row>
    <row r="193" spans="1:14" x14ac:dyDescent="0.2">
      <c r="A193">
        <v>201010</v>
      </c>
      <c r="B193" s="35">
        <v>40472</v>
      </c>
      <c r="C193" s="7" t="s">
        <v>21</v>
      </c>
      <c r="D193" s="36">
        <v>4.9700000000000001E-2</v>
      </c>
      <c r="E193" s="36">
        <v>5.1700000000000003E-2</v>
      </c>
      <c r="F193" s="36">
        <v>5.67E-2</v>
      </c>
      <c r="G193" s="37">
        <v>5.2699999999999997E-2</v>
      </c>
      <c r="H193" s="8">
        <v>0</v>
      </c>
      <c r="I193" s="2"/>
      <c r="J193" s="38">
        <v>4.7100000000000003E-2</v>
      </c>
      <c r="K193" s="34"/>
      <c r="L193" s="34"/>
      <c r="M193" s="38">
        <v>5.7699999999999994E-2</v>
      </c>
      <c r="N193" s="2"/>
    </row>
    <row r="194" spans="1:14" x14ac:dyDescent="0.2">
      <c r="A194">
        <v>201010</v>
      </c>
      <c r="B194" s="35">
        <v>40476</v>
      </c>
      <c r="C194" s="7" t="s">
        <v>21</v>
      </c>
      <c r="D194" s="36">
        <v>4.9099999999999998E-2</v>
      </c>
      <c r="E194" s="36">
        <v>5.1299999999999998E-2</v>
      </c>
      <c r="F194" s="36">
        <v>5.6300000000000003E-2</v>
      </c>
      <c r="G194" s="37">
        <v>5.2200000000000003E-2</v>
      </c>
      <c r="H194" s="8">
        <v>0</v>
      </c>
      <c r="I194" s="2"/>
      <c r="J194" s="38">
        <v>4.6900000000000004E-2</v>
      </c>
      <c r="K194" s="34"/>
      <c r="L194" s="34"/>
      <c r="M194" s="38">
        <v>5.7200000000000001E-2</v>
      </c>
      <c r="N194" s="2"/>
    </row>
    <row r="195" spans="1:14" x14ac:dyDescent="0.2">
      <c r="A195">
        <v>201010</v>
      </c>
      <c r="B195" s="35">
        <v>40477</v>
      </c>
      <c r="C195" s="7" t="s">
        <v>21</v>
      </c>
      <c r="D195" s="36">
        <v>4.99E-2</v>
      </c>
      <c r="E195" s="36">
        <v>5.2200000000000003E-2</v>
      </c>
      <c r="F195" s="36">
        <v>5.7099999999999998E-2</v>
      </c>
      <c r="G195" s="37">
        <v>5.3100000000000001E-2</v>
      </c>
      <c r="H195" s="8">
        <v>0</v>
      </c>
      <c r="I195" s="2"/>
      <c r="J195" s="38">
        <v>4.7800000000000002E-2</v>
      </c>
      <c r="K195" s="34"/>
      <c r="L195" s="34"/>
      <c r="M195" s="38">
        <v>5.7999999999999996E-2</v>
      </c>
      <c r="N195" s="2"/>
    </row>
    <row r="196" spans="1:14" x14ac:dyDescent="0.2">
      <c r="A196">
        <v>201010</v>
      </c>
      <c r="B196" s="35">
        <v>40478</v>
      </c>
      <c r="C196" s="7" t="s">
        <v>21</v>
      </c>
      <c r="D196" s="36">
        <v>5.0200000000000002E-2</v>
      </c>
      <c r="E196" s="36">
        <v>5.2600000000000001E-2</v>
      </c>
      <c r="F196" s="36">
        <v>5.7500000000000002E-2</v>
      </c>
      <c r="G196" s="37">
        <v>5.3400000000000003E-2</v>
      </c>
      <c r="H196" s="8">
        <v>0</v>
      </c>
      <c r="I196" s="2"/>
      <c r="J196" s="38">
        <v>4.8000000000000001E-2</v>
      </c>
      <c r="K196" s="34"/>
      <c r="L196" s="34"/>
      <c r="M196" s="38">
        <v>5.8400000000000001E-2</v>
      </c>
      <c r="N196" s="2"/>
    </row>
    <row r="197" spans="1:14" x14ac:dyDescent="0.2">
      <c r="A197">
        <v>201010</v>
      </c>
      <c r="B197" s="35">
        <v>40480</v>
      </c>
      <c r="C197" s="7" t="s">
        <v>21</v>
      </c>
      <c r="D197" s="36">
        <v>4.9700000000000001E-2</v>
      </c>
      <c r="E197" s="36">
        <v>5.21E-2</v>
      </c>
      <c r="F197" s="36">
        <v>5.7000000000000002E-2</v>
      </c>
      <c r="G197" s="37">
        <v>5.2900000000000003E-2</v>
      </c>
      <c r="H197" s="8">
        <v>0</v>
      </c>
      <c r="I197" s="2"/>
      <c r="J197" s="38">
        <v>4.7500000000000001E-2</v>
      </c>
      <c r="K197" s="34"/>
      <c r="L197" s="34"/>
      <c r="M197" s="38">
        <v>5.7800000000000004E-2</v>
      </c>
      <c r="N197" s="2"/>
    </row>
    <row r="198" spans="1:14" x14ac:dyDescent="0.2">
      <c r="A198">
        <v>201011</v>
      </c>
      <c r="B198" s="35">
        <v>40483</v>
      </c>
      <c r="C198" s="7" t="s">
        <v>21</v>
      </c>
      <c r="D198" s="36">
        <v>4.9700000000000001E-2</v>
      </c>
      <c r="E198" s="36">
        <v>5.2200000000000003E-2</v>
      </c>
      <c r="F198" s="36">
        <v>5.7200000000000001E-2</v>
      </c>
      <c r="G198" s="37">
        <v>5.2999999999999999E-2</v>
      </c>
      <c r="H198" s="8">
        <v>0</v>
      </c>
      <c r="I198" s="2"/>
      <c r="J198" s="38">
        <v>4.7599999999999996E-2</v>
      </c>
      <c r="K198" s="34"/>
      <c r="L198" s="34"/>
      <c r="M198" s="38">
        <v>5.79E-2</v>
      </c>
      <c r="N198" s="2"/>
    </row>
    <row r="199" spans="1:14" x14ac:dyDescent="0.2">
      <c r="A199">
        <v>201011</v>
      </c>
      <c r="B199" s="35">
        <v>40484</v>
      </c>
      <c r="C199" s="7" t="s">
        <v>21</v>
      </c>
      <c r="D199" s="36">
        <v>4.8800000000000003E-2</v>
      </c>
      <c r="E199" s="36">
        <v>5.1400000000000001E-2</v>
      </c>
      <c r="F199" s="36">
        <v>5.6399999999999999E-2</v>
      </c>
      <c r="G199" s="37">
        <v>5.2200000000000003E-2</v>
      </c>
      <c r="H199" s="8">
        <v>0</v>
      </c>
      <c r="I199" s="2"/>
      <c r="J199" s="38">
        <v>4.6600000000000003E-2</v>
      </c>
      <c r="K199" s="34"/>
      <c r="L199" s="34"/>
      <c r="M199" s="38">
        <v>5.7099999999999998E-2</v>
      </c>
      <c r="N199" s="2"/>
    </row>
    <row r="200" spans="1:14" x14ac:dyDescent="0.2">
      <c r="A200">
        <v>201011</v>
      </c>
      <c r="B200" s="35">
        <v>40485</v>
      </c>
      <c r="C200" s="7" t="s">
        <v>21</v>
      </c>
      <c r="D200" s="36">
        <v>5.0099999999999999E-2</v>
      </c>
      <c r="E200" s="36">
        <v>5.2600000000000001E-2</v>
      </c>
      <c r="F200" s="36">
        <v>5.7500000000000002E-2</v>
      </c>
      <c r="G200" s="37">
        <v>5.3400000000000003E-2</v>
      </c>
      <c r="H200" s="8">
        <v>0</v>
      </c>
      <c r="I200" s="2"/>
      <c r="J200" s="38">
        <v>4.7800000000000002E-2</v>
      </c>
      <c r="K200" s="34"/>
      <c r="L200" s="34"/>
      <c r="M200" s="38">
        <v>5.8299999999999998E-2</v>
      </c>
      <c r="N200" s="2"/>
    </row>
    <row r="201" spans="1:14" x14ac:dyDescent="0.2">
      <c r="A201">
        <v>201011</v>
      </c>
      <c r="B201" s="35">
        <v>40486</v>
      </c>
      <c r="C201" s="7" t="s">
        <v>21</v>
      </c>
      <c r="D201" s="36">
        <v>4.99E-2</v>
      </c>
      <c r="E201" s="36">
        <v>5.2299999999999999E-2</v>
      </c>
      <c r="F201" s="36">
        <v>5.7200000000000001E-2</v>
      </c>
      <c r="G201" s="37">
        <v>5.3100000000000001E-2</v>
      </c>
      <c r="H201" s="8">
        <v>0</v>
      </c>
      <c r="I201" s="2"/>
      <c r="J201" s="38">
        <v>4.7500000000000001E-2</v>
      </c>
      <c r="K201" s="34"/>
      <c r="L201" s="34"/>
      <c r="M201" s="38">
        <v>5.7699999999999994E-2</v>
      </c>
      <c r="N201" s="2"/>
    </row>
    <row r="202" spans="1:14" x14ac:dyDescent="0.2">
      <c r="A202">
        <v>201011</v>
      </c>
      <c r="B202" s="35">
        <v>40487</v>
      </c>
      <c r="C202" s="7" t="s">
        <v>21</v>
      </c>
      <c r="D202" s="36">
        <v>5.0700000000000002E-2</v>
      </c>
      <c r="E202" s="36">
        <v>5.3100000000000001E-2</v>
      </c>
      <c r="F202" s="36">
        <v>5.8000000000000003E-2</v>
      </c>
      <c r="G202" s="37">
        <v>5.3900000000000003E-2</v>
      </c>
      <c r="H202" s="8">
        <v>0</v>
      </c>
      <c r="I202" s="2"/>
      <c r="J202" s="38">
        <v>4.7800000000000002E-2</v>
      </c>
      <c r="K202" s="34"/>
      <c r="L202" s="34"/>
      <c r="M202" s="38">
        <v>5.8499999999999996E-2</v>
      </c>
      <c r="N202" s="2"/>
    </row>
    <row r="203" spans="1:14" x14ac:dyDescent="0.2">
      <c r="A203">
        <v>201011</v>
      </c>
      <c r="B203" s="35">
        <v>40490</v>
      </c>
      <c r="C203" s="7" t="s">
        <v>21</v>
      </c>
      <c r="D203" s="36">
        <v>5.0799999999999998E-2</v>
      </c>
      <c r="E203" s="36">
        <v>5.3199999999999997E-2</v>
      </c>
      <c r="F203" s="36">
        <v>5.8099999999999999E-2</v>
      </c>
      <c r="G203" s="37">
        <v>5.3999999999999999E-2</v>
      </c>
      <c r="H203" s="8">
        <v>0</v>
      </c>
      <c r="I203" s="2"/>
      <c r="J203" s="38">
        <v>4.7899999999999998E-2</v>
      </c>
      <c r="K203" s="34"/>
      <c r="L203" s="34"/>
      <c r="M203" s="38">
        <v>5.8499999999999996E-2</v>
      </c>
      <c r="N203" s="2"/>
    </row>
    <row r="204" spans="1:14" x14ac:dyDescent="0.2">
      <c r="A204">
        <v>201011</v>
      </c>
      <c r="B204" s="35">
        <v>40491</v>
      </c>
      <c r="C204" s="7" t="s">
        <v>21</v>
      </c>
      <c r="D204" s="36">
        <v>5.1700000000000003E-2</v>
      </c>
      <c r="E204" s="36">
        <v>5.4199999999999998E-2</v>
      </c>
      <c r="F204" s="36">
        <v>5.9200000000000003E-2</v>
      </c>
      <c r="G204" s="37">
        <v>5.5E-2</v>
      </c>
      <c r="H204" s="8">
        <v>0</v>
      </c>
      <c r="I204" s="2"/>
      <c r="J204" s="38">
        <v>4.9299999999999997E-2</v>
      </c>
      <c r="K204" s="34"/>
      <c r="L204" s="34"/>
      <c r="M204" s="38">
        <v>5.9699999999999996E-2</v>
      </c>
      <c r="N204" s="2"/>
    </row>
    <row r="205" spans="1:14" x14ac:dyDescent="0.2">
      <c r="A205">
        <v>201011</v>
      </c>
      <c r="B205" s="35">
        <v>40492</v>
      </c>
      <c r="C205" s="7" t="s">
        <v>21</v>
      </c>
      <c r="D205" s="36">
        <v>5.16E-2</v>
      </c>
      <c r="E205" s="36">
        <v>5.4100000000000002E-2</v>
      </c>
      <c r="F205" s="36">
        <v>5.8999999999999997E-2</v>
      </c>
      <c r="G205" s="37">
        <v>5.4899999999999997E-2</v>
      </c>
      <c r="H205" s="8">
        <v>0</v>
      </c>
      <c r="I205" s="2"/>
      <c r="J205" s="38">
        <v>4.9200000000000001E-2</v>
      </c>
      <c r="K205" s="34"/>
      <c r="L205" s="34"/>
      <c r="M205" s="38">
        <v>5.96E-2</v>
      </c>
      <c r="N205" s="2"/>
    </row>
    <row r="206" spans="1:14" x14ac:dyDescent="0.2">
      <c r="A206">
        <v>201011</v>
      </c>
      <c r="B206" s="35">
        <v>40493</v>
      </c>
      <c r="C206" s="7" t="s">
        <v>21</v>
      </c>
      <c r="D206" s="36">
        <v>5.1700000000000003E-2</v>
      </c>
      <c r="E206" s="36">
        <v>5.4199999999999998E-2</v>
      </c>
      <c r="F206" s="36">
        <v>5.91E-2</v>
      </c>
      <c r="G206" s="37">
        <v>5.5E-2</v>
      </c>
      <c r="H206" s="8">
        <v>0</v>
      </c>
      <c r="I206" s="2"/>
      <c r="J206" s="38">
        <v>4.9200000000000001E-2</v>
      </c>
      <c r="K206" s="34"/>
      <c r="L206" s="34"/>
      <c r="M206" s="38">
        <v>5.9699999999999996E-2</v>
      </c>
      <c r="N206" s="2"/>
    </row>
    <row r="207" spans="1:14" x14ac:dyDescent="0.2">
      <c r="A207">
        <v>201011</v>
      </c>
      <c r="B207" s="35">
        <v>40494</v>
      </c>
      <c r="C207" s="7" t="s">
        <v>21</v>
      </c>
      <c r="D207" s="36">
        <v>5.1900000000000002E-2</v>
      </c>
      <c r="E207" s="36">
        <v>5.4399999999999997E-2</v>
      </c>
      <c r="F207" s="36">
        <v>5.9400000000000001E-2</v>
      </c>
      <c r="G207" s="37">
        <v>5.5199999999999999E-2</v>
      </c>
      <c r="H207" s="8">
        <v>0</v>
      </c>
      <c r="I207" s="2"/>
      <c r="J207" s="38">
        <v>4.9500000000000002E-2</v>
      </c>
      <c r="K207" s="34"/>
      <c r="L207" s="34"/>
      <c r="M207" s="38">
        <v>0.06</v>
      </c>
      <c r="N207" s="2"/>
    </row>
    <row r="208" spans="1:14" x14ac:dyDescent="0.2">
      <c r="A208">
        <v>201011</v>
      </c>
      <c r="B208" s="35">
        <v>40497</v>
      </c>
      <c r="C208" s="7" t="s">
        <v>21</v>
      </c>
      <c r="D208" s="36">
        <v>5.2999999999999999E-2</v>
      </c>
      <c r="E208" s="36">
        <v>5.5500000000000001E-2</v>
      </c>
      <c r="F208" s="36">
        <v>6.0499999999999998E-2</v>
      </c>
      <c r="G208" s="37">
        <v>5.6300000000000003E-2</v>
      </c>
      <c r="H208" s="8">
        <v>0</v>
      </c>
      <c r="I208" s="2"/>
      <c r="J208" s="38">
        <v>5.0700000000000002E-2</v>
      </c>
      <c r="K208" s="34"/>
      <c r="L208" s="34"/>
      <c r="M208" s="38">
        <v>6.1200000000000004E-2</v>
      </c>
      <c r="N208" s="2"/>
    </row>
    <row r="209" spans="1:14" x14ac:dyDescent="0.2">
      <c r="A209">
        <v>201011</v>
      </c>
      <c r="B209" s="35">
        <v>40498</v>
      </c>
      <c r="C209" s="7" t="s">
        <v>21</v>
      </c>
      <c r="D209" s="36">
        <v>5.1799999999999999E-2</v>
      </c>
      <c r="E209" s="36">
        <v>5.4399999999999997E-2</v>
      </c>
      <c r="F209" s="36">
        <v>5.9299999999999999E-2</v>
      </c>
      <c r="G209" s="37">
        <v>5.5199999999999999E-2</v>
      </c>
      <c r="H209" s="8">
        <v>0</v>
      </c>
      <c r="I209" s="2"/>
      <c r="J209" s="38">
        <v>4.9500000000000002E-2</v>
      </c>
      <c r="K209" s="34"/>
      <c r="L209" s="34"/>
      <c r="M209" s="38">
        <v>0.06</v>
      </c>
      <c r="N209" s="2"/>
    </row>
    <row r="210" spans="1:14" x14ac:dyDescent="0.2">
      <c r="A210">
        <v>201011</v>
      </c>
      <c r="B210" s="35">
        <v>40499</v>
      </c>
      <c r="C210" s="7" t="s">
        <v>21</v>
      </c>
      <c r="D210" s="36">
        <v>5.21E-2</v>
      </c>
      <c r="E210" s="36">
        <v>5.4600000000000003E-2</v>
      </c>
      <c r="F210" s="36">
        <v>5.9499999999999997E-2</v>
      </c>
      <c r="G210" s="37">
        <v>5.5399999999999998E-2</v>
      </c>
      <c r="H210" s="8">
        <v>0</v>
      </c>
      <c r="I210" s="2"/>
      <c r="J210" s="38">
        <v>4.9699999999999994E-2</v>
      </c>
      <c r="K210" s="34"/>
      <c r="L210" s="34"/>
      <c r="M210" s="38">
        <v>6.0199999999999997E-2</v>
      </c>
      <c r="N210" s="2"/>
    </row>
    <row r="211" spans="1:14" x14ac:dyDescent="0.2">
      <c r="A211">
        <v>201011</v>
      </c>
      <c r="B211" s="35">
        <v>40500</v>
      </c>
      <c r="C211" s="7" t="s">
        <v>21</v>
      </c>
      <c r="D211" s="36">
        <v>5.21E-2</v>
      </c>
      <c r="E211" s="36">
        <v>5.4699999999999999E-2</v>
      </c>
      <c r="F211" s="36">
        <v>5.9499999999999997E-2</v>
      </c>
      <c r="G211" s="37">
        <v>5.5399999999999998E-2</v>
      </c>
      <c r="H211" s="8">
        <v>0</v>
      </c>
      <c r="I211" s="2"/>
      <c r="J211" s="38">
        <v>4.9800000000000004E-2</v>
      </c>
      <c r="K211" s="34"/>
      <c r="L211" s="34"/>
      <c r="M211" s="38">
        <v>6.0199999999999997E-2</v>
      </c>
      <c r="N211" s="2"/>
    </row>
    <row r="212" spans="1:14" x14ac:dyDescent="0.2">
      <c r="A212">
        <v>201011</v>
      </c>
      <c r="B212" s="35">
        <v>40501</v>
      </c>
      <c r="C212" s="7" t="s">
        <v>21</v>
      </c>
      <c r="D212" s="36">
        <v>5.1799999999999999E-2</v>
      </c>
      <c r="E212" s="36">
        <v>5.4300000000000001E-2</v>
      </c>
      <c r="F212" s="36">
        <v>5.9200000000000003E-2</v>
      </c>
      <c r="G212" s="37">
        <v>5.5100000000000003E-2</v>
      </c>
      <c r="H212" s="8">
        <v>0</v>
      </c>
      <c r="I212" s="2"/>
      <c r="J212" s="38">
        <v>4.9299999999999997E-2</v>
      </c>
      <c r="K212" s="34"/>
      <c r="L212" s="34"/>
      <c r="M212" s="38">
        <v>5.9900000000000002E-2</v>
      </c>
      <c r="N212" s="2"/>
    </row>
    <row r="213" spans="1:14" x14ac:dyDescent="0.2">
      <c r="A213">
        <v>201011</v>
      </c>
      <c r="B213" s="35">
        <v>40505</v>
      </c>
      <c r="C213" s="7" t="s">
        <v>21</v>
      </c>
      <c r="D213" s="36">
        <v>5.0999999999999997E-2</v>
      </c>
      <c r="E213" s="36">
        <v>5.3499999999999999E-2</v>
      </c>
      <c r="F213" s="36">
        <v>5.8200000000000002E-2</v>
      </c>
      <c r="G213" s="37">
        <v>5.4199999999999998E-2</v>
      </c>
      <c r="H213" s="8">
        <v>0</v>
      </c>
      <c r="I213" s="2"/>
      <c r="J213" s="38">
        <v>4.8499999999999995E-2</v>
      </c>
      <c r="K213" s="34"/>
      <c r="L213" s="34"/>
      <c r="M213" s="38">
        <v>5.9000000000000004E-2</v>
      </c>
      <c r="N213" s="2"/>
    </row>
    <row r="214" spans="1:14" x14ac:dyDescent="0.2">
      <c r="A214">
        <v>201011</v>
      </c>
      <c r="B214" s="35">
        <v>40508</v>
      </c>
      <c r="C214" s="7" t="s">
        <v>21</v>
      </c>
      <c r="D214" s="36">
        <v>5.1299999999999998E-2</v>
      </c>
      <c r="E214" s="36">
        <v>5.3800000000000001E-2</v>
      </c>
      <c r="F214" s="36">
        <v>5.8599999999999999E-2</v>
      </c>
      <c r="G214" s="37">
        <v>5.4600000000000003E-2</v>
      </c>
      <c r="H214" s="8">
        <v>0</v>
      </c>
      <c r="I214" s="2"/>
      <c r="J214" s="38">
        <v>4.8799999999999996E-2</v>
      </c>
      <c r="K214" s="34"/>
      <c r="L214" s="34"/>
      <c r="M214" s="38">
        <v>5.9400000000000001E-2</v>
      </c>
      <c r="N214" s="2"/>
    </row>
    <row r="215" spans="1:14" x14ac:dyDescent="0.2">
      <c r="A215">
        <v>201011</v>
      </c>
      <c r="B215" s="35">
        <v>40511</v>
      </c>
      <c r="C215" s="7" t="s">
        <v>21</v>
      </c>
      <c r="D215" s="36">
        <v>5.0799999999999998E-2</v>
      </c>
      <c r="E215" s="36">
        <v>5.33E-2</v>
      </c>
      <c r="F215" s="36">
        <v>5.79E-2</v>
      </c>
      <c r="G215" s="37">
        <v>5.3999999999999999E-2</v>
      </c>
      <c r="H215" s="8">
        <v>0</v>
      </c>
      <c r="I215" s="2"/>
      <c r="J215" s="38">
        <v>4.8399999999999999E-2</v>
      </c>
      <c r="K215" s="34"/>
      <c r="L215" s="34"/>
      <c r="M215" s="38">
        <v>5.8799999999999998E-2</v>
      </c>
      <c r="N215" s="2"/>
    </row>
    <row r="216" spans="1:14" x14ac:dyDescent="0.2">
      <c r="A216">
        <v>201011</v>
      </c>
      <c r="B216" s="35">
        <v>40512</v>
      </c>
      <c r="C216" s="7" t="s">
        <v>21</v>
      </c>
      <c r="D216" s="36">
        <v>5.0299999999999997E-2</v>
      </c>
      <c r="E216" s="36">
        <v>5.28E-2</v>
      </c>
      <c r="F216" s="36">
        <v>5.7500000000000002E-2</v>
      </c>
      <c r="G216" s="37">
        <v>5.3499999999999999E-2</v>
      </c>
      <c r="H216" s="8">
        <v>0</v>
      </c>
      <c r="I216" s="2"/>
      <c r="J216" s="38">
        <v>4.7899999999999998E-2</v>
      </c>
      <c r="K216" s="34"/>
      <c r="L216" s="34"/>
      <c r="M216" s="38">
        <v>5.8400000000000001E-2</v>
      </c>
      <c r="N216" s="2"/>
    </row>
    <row r="217" spans="1:14" x14ac:dyDescent="0.2">
      <c r="A217">
        <v>201012</v>
      </c>
      <c r="B217" s="35">
        <v>40513</v>
      </c>
      <c r="C217" s="7" t="s">
        <v>21</v>
      </c>
      <c r="D217" s="36">
        <v>5.1700000000000003E-2</v>
      </c>
      <c r="E217" s="36">
        <v>5.4100000000000002E-2</v>
      </c>
      <c r="F217" s="36">
        <v>5.8900000000000001E-2</v>
      </c>
      <c r="G217" s="37">
        <v>5.4899999999999997E-2</v>
      </c>
      <c r="H217" s="8">
        <v>0</v>
      </c>
      <c r="I217" s="2"/>
      <c r="J217" s="38">
        <v>4.9200000000000001E-2</v>
      </c>
      <c r="K217" s="34"/>
      <c r="L217" s="34"/>
      <c r="M217" s="38">
        <v>5.9800000000000006E-2</v>
      </c>
      <c r="N217" s="2"/>
    </row>
    <row r="218" spans="1:14" x14ac:dyDescent="0.2">
      <c r="A218">
        <v>201012</v>
      </c>
      <c r="B218" s="35">
        <v>40515</v>
      </c>
      <c r="C218" s="7" t="s">
        <v>21</v>
      </c>
      <c r="D218" s="36">
        <v>5.2299999999999999E-2</v>
      </c>
      <c r="E218" s="36">
        <v>5.4800000000000001E-2</v>
      </c>
      <c r="F218" s="36">
        <v>5.96E-2</v>
      </c>
      <c r="G218" s="37">
        <v>5.5599999999999997E-2</v>
      </c>
      <c r="H218" s="8">
        <v>0</v>
      </c>
      <c r="I218" s="2"/>
      <c r="J218" s="38">
        <v>0.05</v>
      </c>
      <c r="K218" s="34"/>
      <c r="L218" s="34"/>
      <c r="M218" s="38">
        <v>6.0499999999999998E-2</v>
      </c>
      <c r="N218" s="2"/>
    </row>
    <row r="219" spans="1:14" x14ac:dyDescent="0.2">
      <c r="A219">
        <v>201012</v>
      </c>
      <c r="B219" s="35">
        <v>40518</v>
      </c>
      <c r="C219" s="7" t="s">
        <v>21</v>
      </c>
      <c r="D219" s="36">
        <v>5.16E-2</v>
      </c>
      <c r="E219" s="36">
        <v>5.4199999999999998E-2</v>
      </c>
      <c r="F219" s="36">
        <v>5.8900000000000001E-2</v>
      </c>
      <c r="G219" s="37">
        <v>5.4899999999999997E-2</v>
      </c>
      <c r="H219" s="8">
        <v>0</v>
      </c>
      <c r="I219" s="2"/>
      <c r="J219" s="38">
        <v>4.9299999999999997E-2</v>
      </c>
      <c r="K219" s="34"/>
      <c r="L219" s="34"/>
      <c r="M219" s="38">
        <v>5.9699999999999996E-2</v>
      </c>
      <c r="N219" s="2"/>
    </row>
    <row r="220" spans="1:14" x14ac:dyDescent="0.2">
      <c r="A220">
        <v>201012</v>
      </c>
      <c r="B220" s="35">
        <v>40519</v>
      </c>
      <c r="C220" s="7" t="s">
        <v>21</v>
      </c>
      <c r="D220" s="36">
        <v>5.3400000000000003E-2</v>
      </c>
      <c r="E220" s="36">
        <v>5.5899999999999998E-2</v>
      </c>
      <c r="F220" s="36">
        <v>6.0699999999999997E-2</v>
      </c>
      <c r="G220" s="37">
        <v>5.67E-2</v>
      </c>
      <c r="H220" s="8">
        <v>0</v>
      </c>
      <c r="I220" s="2"/>
      <c r="J220" s="38">
        <v>5.0900000000000001E-2</v>
      </c>
      <c r="K220" s="34"/>
      <c r="L220" s="34"/>
      <c r="M220" s="38">
        <v>6.1399999999999996E-2</v>
      </c>
      <c r="N220" s="2"/>
    </row>
    <row r="221" spans="1:14" x14ac:dyDescent="0.2">
      <c r="A221">
        <v>201012</v>
      </c>
      <c r="B221" s="35">
        <v>40520</v>
      </c>
      <c r="C221" s="7" t="s">
        <v>21</v>
      </c>
      <c r="D221" s="36">
        <v>5.3600000000000002E-2</v>
      </c>
      <c r="E221" s="36">
        <v>5.6099999999999997E-2</v>
      </c>
      <c r="F221" s="36">
        <v>6.0999999999999999E-2</v>
      </c>
      <c r="G221" s="37">
        <v>5.6899999999999999E-2</v>
      </c>
      <c r="H221" s="8">
        <v>0</v>
      </c>
      <c r="I221" s="2"/>
      <c r="J221" s="38">
        <v>5.0700000000000002E-2</v>
      </c>
      <c r="K221" s="34"/>
      <c r="L221" s="34"/>
      <c r="M221" s="38">
        <v>6.1600000000000002E-2</v>
      </c>
      <c r="N221" s="2"/>
    </row>
    <row r="222" spans="1:14" x14ac:dyDescent="0.2">
      <c r="A222">
        <v>201012</v>
      </c>
      <c r="B222" s="35">
        <v>40521</v>
      </c>
      <c r="C222" s="7" t="s">
        <v>21</v>
      </c>
      <c r="D222" s="36">
        <v>5.3100000000000001E-2</v>
      </c>
      <c r="E222" s="36">
        <v>5.5599999999999997E-2</v>
      </c>
      <c r="F222" s="36">
        <v>6.0299999999999999E-2</v>
      </c>
      <c r="G222" s="37">
        <v>5.6300000000000003E-2</v>
      </c>
      <c r="H222" s="8">
        <v>0</v>
      </c>
      <c r="I222" s="2"/>
      <c r="J222" s="38">
        <v>5.0099999999999999E-2</v>
      </c>
      <c r="K222" s="34"/>
      <c r="L222" s="34"/>
      <c r="M222" s="38">
        <v>6.0899999999999996E-2</v>
      </c>
      <c r="N222" s="2"/>
    </row>
    <row r="223" spans="1:14" x14ac:dyDescent="0.2">
      <c r="A223">
        <v>201012</v>
      </c>
      <c r="B223" s="35">
        <v>40522</v>
      </c>
      <c r="C223" s="7" t="s">
        <v>21</v>
      </c>
      <c r="D223" s="36">
        <v>5.3400000000000003E-2</v>
      </c>
      <c r="E223" s="36">
        <v>5.5800000000000002E-2</v>
      </c>
      <c r="F223" s="36">
        <v>6.0499999999999998E-2</v>
      </c>
      <c r="G223" s="37">
        <v>5.6599999999999998E-2</v>
      </c>
      <c r="H223" s="8">
        <v>0</v>
      </c>
      <c r="I223" s="2"/>
      <c r="J223" s="38">
        <v>5.0300000000000004E-2</v>
      </c>
      <c r="K223" s="34"/>
      <c r="L223" s="34"/>
      <c r="M223" s="38">
        <v>6.1100000000000002E-2</v>
      </c>
      <c r="N223" s="2"/>
    </row>
    <row r="224" spans="1:14" x14ac:dyDescent="0.2">
      <c r="A224">
        <v>201012</v>
      </c>
      <c r="B224" s="35">
        <v>40525</v>
      </c>
      <c r="C224" s="7" t="s">
        <v>21</v>
      </c>
      <c r="D224" s="36">
        <v>5.3100000000000001E-2</v>
      </c>
      <c r="E224" s="36">
        <v>5.5599999999999997E-2</v>
      </c>
      <c r="F224" s="36">
        <v>6.0299999999999999E-2</v>
      </c>
      <c r="G224" s="37">
        <v>5.6300000000000003E-2</v>
      </c>
      <c r="H224" s="8">
        <v>0</v>
      </c>
      <c r="I224" s="2"/>
      <c r="J224" s="38">
        <v>4.99E-2</v>
      </c>
      <c r="K224" s="34"/>
      <c r="L224" s="34"/>
      <c r="M224" s="38">
        <v>6.0899999999999996E-2</v>
      </c>
      <c r="N224" s="2"/>
    </row>
    <row r="225" spans="1:14" x14ac:dyDescent="0.2">
      <c r="A225">
        <v>201012</v>
      </c>
      <c r="B225" s="35">
        <v>40526</v>
      </c>
      <c r="C225" s="7" t="s">
        <v>21</v>
      </c>
      <c r="D225" s="36">
        <v>5.4699999999999999E-2</v>
      </c>
      <c r="E225" s="36">
        <v>5.7000000000000002E-2</v>
      </c>
      <c r="F225" s="36">
        <v>6.1800000000000001E-2</v>
      </c>
      <c r="G225" s="37">
        <v>5.7799999999999997E-2</v>
      </c>
      <c r="H225" s="8">
        <v>0</v>
      </c>
      <c r="I225" s="2"/>
      <c r="J225" s="38">
        <v>5.1500000000000004E-2</v>
      </c>
      <c r="K225" s="34"/>
      <c r="L225" s="34"/>
      <c r="M225" s="38">
        <v>6.2400000000000004E-2</v>
      </c>
      <c r="N225" s="2"/>
    </row>
    <row r="226" spans="1:14" x14ac:dyDescent="0.2">
      <c r="A226">
        <v>201012</v>
      </c>
      <c r="B226" s="35">
        <v>40527</v>
      </c>
      <c r="C226" s="7" t="s">
        <v>21</v>
      </c>
      <c r="D226" s="36">
        <v>5.5E-2</v>
      </c>
      <c r="E226" s="36">
        <v>5.74E-2</v>
      </c>
      <c r="F226" s="36">
        <v>6.2199999999999998E-2</v>
      </c>
      <c r="G226" s="37">
        <v>5.8200000000000002E-2</v>
      </c>
      <c r="H226" s="8">
        <v>0</v>
      </c>
      <c r="I226" s="2"/>
      <c r="J226" s="38">
        <v>5.1699999999999996E-2</v>
      </c>
      <c r="K226" s="34"/>
      <c r="L226" s="34"/>
      <c r="M226" s="38">
        <v>6.2699999999999992E-2</v>
      </c>
      <c r="N226" s="2"/>
    </row>
    <row r="227" spans="1:14" x14ac:dyDescent="0.2">
      <c r="A227">
        <v>201012</v>
      </c>
      <c r="B227" s="35">
        <v>40528</v>
      </c>
      <c r="C227" s="7" t="s">
        <v>21</v>
      </c>
      <c r="D227" s="36">
        <v>5.4600000000000003E-2</v>
      </c>
      <c r="E227" s="36">
        <v>5.7099999999999998E-2</v>
      </c>
      <c r="F227" s="36">
        <v>6.1899999999999997E-2</v>
      </c>
      <c r="G227" s="37">
        <v>5.79E-2</v>
      </c>
      <c r="H227" s="8">
        <v>0</v>
      </c>
      <c r="I227" s="34"/>
      <c r="J227" s="38">
        <v>5.1399999999999994E-2</v>
      </c>
      <c r="K227" s="34"/>
      <c r="L227" s="34"/>
      <c r="M227" s="38">
        <v>6.2400000000000004E-2</v>
      </c>
      <c r="N227" s="2"/>
    </row>
    <row r="228" spans="1:14" x14ac:dyDescent="0.2">
      <c r="A228">
        <v>201012</v>
      </c>
      <c r="B228" s="35">
        <v>40529</v>
      </c>
      <c r="C228" s="7" t="s">
        <v>21</v>
      </c>
      <c r="D228" s="36">
        <v>5.2900000000000003E-2</v>
      </c>
      <c r="E228" s="36">
        <v>5.5399999999999998E-2</v>
      </c>
      <c r="F228" s="36">
        <v>6.0100000000000001E-2</v>
      </c>
      <c r="G228" s="37">
        <v>5.6099999999999997E-2</v>
      </c>
      <c r="H228" s="8">
        <v>0</v>
      </c>
      <c r="I228" s="34"/>
      <c r="J228" s="38">
        <v>4.9699999999999994E-2</v>
      </c>
      <c r="K228" s="34"/>
      <c r="L228" s="34"/>
      <c r="M228" s="38">
        <v>6.0599999999999994E-2</v>
      </c>
      <c r="N228" s="2"/>
    </row>
    <row r="229" spans="1:14" x14ac:dyDescent="0.2">
      <c r="A229">
        <v>201012</v>
      </c>
      <c r="B229" s="35">
        <v>40532</v>
      </c>
      <c r="C229" s="7" t="s">
        <v>21</v>
      </c>
      <c r="D229" s="36">
        <v>5.3400000000000003E-2</v>
      </c>
      <c r="E229" s="36">
        <v>5.5800000000000002E-2</v>
      </c>
      <c r="F229" s="36">
        <v>6.0600000000000001E-2</v>
      </c>
      <c r="G229" s="37">
        <v>5.6599999999999998E-2</v>
      </c>
      <c r="H229" s="8">
        <v>0</v>
      </c>
      <c r="I229" s="34"/>
      <c r="J229" s="38">
        <v>5.0099999999999999E-2</v>
      </c>
      <c r="K229" s="34"/>
      <c r="L229" s="34"/>
      <c r="M229" s="38">
        <v>6.1100000000000002E-2</v>
      </c>
      <c r="N229" s="2"/>
    </row>
    <row r="230" spans="1:14" x14ac:dyDescent="0.2">
      <c r="A230">
        <v>201012</v>
      </c>
      <c r="B230" s="35">
        <v>40533</v>
      </c>
      <c r="C230" s="7" t="s">
        <v>21</v>
      </c>
      <c r="D230" s="36">
        <v>5.3100000000000001E-2</v>
      </c>
      <c r="E230" s="36">
        <v>5.5500000000000001E-2</v>
      </c>
      <c r="F230" s="36">
        <v>6.0199999999999997E-2</v>
      </c>
      <c r="G230" s="37">
        <v>5.6300000000000003E-2</v>
      </c>
      <c r="H230" s="8">
        <v>0</v>
      </c>
      <c r="I230" s="2"/>
      <c r="J230" s="38">
        <v>4.9800000000000004E-2</v>
      </c>
      <c r="K230" s="34"/>
      <c r="L230" s="34"/>
      <c r="M230" s="38">
        <v>6.0700000000000004E-2</v>
      </c>
      <c r="N230" s="2"/>
    </row>
    <row r="231" spans="1:14" x14ac:dyDescent="0.2">
      <c r="A231">
        <v>201012</v>
      </c>
      <c r="B231" s="35">
        <v>40534</v>
      </c>
      <c r="C231" s="7" t="s">
        <v>21</v>
      </c>
      <c r="D231" s="36">
        <v>5.5599999999999997E-2</v>
      </c>
      <c r="E231" s="36">
        <v>5.33E-2</v>
      </c>
      <c r="F231" s="36">
        <v>6.0400000000000002E-2</v>
      </c>
      <c r="G231" s="37">
        <v>5.6399999999999999E-2</v>
      </c>
      <c r="H231" s="8">
        <v>0</v>
      </c>
      <c r="I231" s="2"/>
      <c r="J231" s="38">
        <v>0.05</v>
      </c>
      <c r="K231" s="34"/>
      <c r="L231" s="34"/>
      <c r="M231" s="38">
        <v>6.0899999999999996E-2</v>
      </c>
      <c r="N231" s="2"/>
    </row>
    <row r="232" spans="1:14" x14ac:dyDescent="0.2">
      <c r="A232">
        <v>201012</v>
      </c>
      <c r="B232" s="35">
        <v>40535</v>
      </c>
      <c r="C232" s="7" t="s">
        <v>21</v>
      </c>
      <c r="D232" s="36">
        <v>5.3499999999999999E-2</v>
      </c>
      <c r="E232" s="36">
        <v>5.5800000000000002E-2</v>
      </c>
      <c r="F232" s="36">
        <v>6.0600000000000001E-2</v>
      </c>
      <c r="G232" s="37">
        <v>5.6599999999999998E-2</v>
      </c>
      <c r="H232" s="8">
        <v>0</v>
      </c>
      <c r="I232" s="2"/>
      <c r="J232" s="38">
        <v>5.0300000000000004E-2</v>
      </c>
      <c r="K232" s="34"/>
      <c r="L232" s="34"/>
      <c r="M232" s="38">
        <v>6.1100000000000002E-2</v>
      </c>
      <c r="N232" s="2"/>
    </row>
    <row r="233" spans="1:14" x14ac:dyDescent="0.2">
      <c r="A233">
        <v>201012</v>
      </c>
      <c r="B233" s="35">
        <v>40539</v>
      </c>
      <c r="C233" s="7" t="s">
        <v>21</v>
      </c>
      <c r="D233" s="36">
        <v>5.2999999999999999E-2</v>
      </c>
      <c r="E233" s="36">
        <v>5.5300000000000002E-2</v>
      </c>
      <c r="F233" s="36">
        <v>6.0100000000000001E-2</v>
      </c>
      <c r="G233" s="37">
        <v>5.6099999999999997E-2</v>
      </c>
      <c r="H233" s="8">
        <v>0</v>
      </c>
      <c r="I233" s="2"/>
      <c r="J233" s="38">
        <v>4.9699999999999994E-2</v>
      </c>
      <c r="K233" s="34"/>
      <c r="L233" s="34"/>
      <c r="M233" s="38">
        <v>6.0599999999999994E-2</v>
      </c>
      <c r="N233" s="2"/>
    </row>
    <row r="234" spans="1:14" x14ac:dyDescent="0.2">
      <c r="A234">
        <v>201012</v>
      </c>
      <c r="B234" s="35">
        <v>40540</v>
      </c>
      <c r="C234" s="7" t="s">
        <v>21</v>
      </c>
      <c r="D234" s="36">
        <v>5.4300000000000001E-2</v>
      </c>
      <c r="E234" s="36">
        <v>5.6500000000000002E-2</v>
      </c>
      <c r="F234" s="36">
        <v>6.13E-2</v>
      </c>
      <c r="G234" s="37">
        <v>5.74E-2</v>
      </c>
      <c r="H234" s="8">
        <v>0</v>
      </c>
      <c r="I234" s="2"/>
      <c r="J234" s="38">
        <v>5.0999999999999997E-2</v>
      </c>
      <c r="K234" s="34"/>
      <c r="L234" s="34"/>
      <c r="M234" s="38">
        <v>6.1799999999999994E-2</v>
      </c>
      <c r="N234" s="2"/>
    </row>
    <row r="235" spans="1:14" x14ac:dyDescent="0.2">
      <c r="A235">
        <v>201012</v>
      </c>
      <c r="B235" s="35">
        <v>40541</v>
      </c>
      <c r="C235" s="7" t="s">
        <v>21</v>
      </c>
      <c r="D235" s="36">
        <v>5.2900000000000003E-2</v>
      </c>
      <c r="E235" s="36">
        <v>5.5199999999999999E-2</v>
      </c>
      <c r="F235" s="36">
        <v>0.06</v>
      </c>
      <c r="G235" s="37">
        <v>5.6000000000000001E-2</v>
      </c>
      <c r="H235" s="8">
        <v>0</v>
      </c>
      <c r="I235" s="2"/>
      <c r="J235" s="38">
        <v>4.9599999999999998E-2</v>
      </c>
      <c r="K235" s="34"/>
      <c r="L235" s="34"/>
      <c r="M235" s="38">
        <v>6.0499999999999998E-2</v>
      </c>
      <c r="N235" s="2"/>
    </row>
    <row r="236" spans="1:14" x14ac:dyDescent="0.2">
      <c r="A236">
        <v>201012</v>
      </c>
      <c r="B236" s="35">
        <v>40543</v>
      </c>
      <c r="C236" s="7" t="s">
        <v>21</v>
      </c>
      <c r="D236" s="36">
        <v>5.2299999999999999E-2</v>
      </c>
      <c r="E236" s="36">
        <v>5.45E-2</v>
      </c>
      <c r="F236" s="36">
        <v>5.9299999999999999E-2</v>
      </c>
      <c r="G236" s="37">
        <v>5.5399999999999998E-2</v>
      </c>
      <c r="H236" s="8">
        <v>0</v>
      </c>
      <c r="I236" s="2"/>
      <c r="J236" s="38">
        <v>4.8799999999999996E-2</v>
      </c>
      <c r="K236" s="34"/>
      <c r="L236" s="34"/>
      <c r="M236" s="38">
        <v>5.9800000000000006E-2</v>
      </c>
      <c r="N236" s="2"/>
    </row>
    <row r="237" spans="1:14" x14ac:dyDescent="0.2">
      <c r="A237">
        <v>201101</v>
      </c>
      <c r="B237" s="35">
        <v>40546</v>
      </c>
      <c r="C237" s="7" t="s">
        <v>21</v>
      </c>
      <c r="D237" s="36">
        <v>5.28E-2</v>
      </c>
      <c r="E237" s="36">
        <v>5.5E-2</v>
      </c>
      <c r="F237" s="36">
        <v>6.0100000000000001E-2</v>
      </c>
      <c r="G237" s="37">
        <v>5.6000000000000001E-2</v>
      </c>
      <c r="H237" s="8">
        <v>0</v>
      </c>
      <c r="I237" s="2"/>
      <c r="J237" s="38">
        <v>4.9299999999999997E-2</v>
      </c>
      <c r="K237" s="34"/>
      <c r="L237" s="34"/>
      <c r="M237" s="38">
        <v>6.0400000000000002E-2</v>
      </c>
      <c r="N237" s="2"/>
    </row>
    <row r="238" spans="1:14" x14ac:dyDescent="0.2">
      <c r="A238">
        <v>201101</v>
      </c>
      <c r="B238" s="35">
        <v>40547</v>
      </c>
      <c r="C238" s="7" t="s">
        <v>21</v>
      </c>
      <c r="D238" s="36">
        <v>5.2699999999999997E-2</v>
      </c>
      <c r="E238" s="36">
        <v>5.5300000000000002E-2</v>
      </c>
      <c r="F238" s="36">
        <v>6.0499999999999998E-2</v>
      </c>
      <c r="G238" s="37">
        <v>5.62E-2</v>
      </c>
      <c r="H238" s="8">
        <v>0</v>
      </c>
      <c r="I238" s="2"/>
      <c r="J238" s="38">
        <v>4.9699999999999994E-2</v>
      </c>
      <c r="K238" s="34"/>
      <c r="L238" s="34"/>
      <c r="M238" s="38">
        <v>6.0700000000000004E-2</v>
      </c>
      <c r="N238" s="2"/>
    </row>
    <row r="239" spans="1:14" x14ac:dyDescent="0.2">
      <c r="A239">
        <v>201101</v>
      </c>
      <c r="B239" s="35">
        <v>40548</v>
      </c>
      <c r="C239" s="7" t="s">
        <v>21</v>
      </c>
      <c r="D239" s="36">
        <v>5.33E-2</v>
      </c>
      <c r="E239" s="36">
        <v>5.6300000000000003E-2</v>
      </c>
      <c r="F239" s="36">
        <v>6.1499999999999999E-2</v>
      </c>
      <c r="G239" s="37">
        <v>5.7000000000000002E-2</v>
      </c>
      <c r="H239" s="8">
        <v>0</v>
      </c>
      <c r="I239" s="2"/>
      <c r="J239" s="38">
        <v>5.0900000000000001E-2</v>
      </c>
      <c r="K239" s="34"/>
      <c r="L239" s="34"/>
      <c r="M239" s="38">
        <v>6.1699999999999998E-2</v>
      </c>
      <c r="N239" s="2"/>
    </row>
    <row r="240" spans="1:14" x14ac:dyDescent="0.2">
      <c r="A240">
        <v>201101</v>
      </c>
      <c r="B240" s="35">
        <v>40549</v>
      </c>
      <c r="C240" s="7" t="s">
        <v>21</v>
      </c>
      <c r="D240" s="36">
        <v>5.2999999999999999E-2</v>
      </c>
      <c r="E240" s="36">
        <v>5.5899999999999998E-2</v>
      </c>
      <c r="F240" s="36">
        <v>6.0900000000000003E-2</v>
      </c>
      <c r="G240" s="37">
        <v>5.6599999999999998E-2</v>
      </c>
      <c r="H240" s="8">
        <v>0</v>
      </c>
      <c r="I240" s="2"/>
      <c r="J240" s="38">
        <v>5.0599999999999999E-2</v>
      </c>
      <c r="K240" s="34"/>
      <c r="L240" s="34"/>
      <c r="M240" s="38">
        <v>6.1100000000000002E-2</v>
      </c>
      <c r="N240" s="2"/>
    </row>
    <row r="241" spans="1:14" x14ac:dyDescent="0.2">
      <c r="A241">
        <v>201101</v>
      </c>
      <c r="B241" s="35">
        <v>40550</v>
      </c>
      <c r="C241" s="7" t="s">
        <v>21</v>
      </c>
      <c r="D241" s="36">
        <v>5.2600000000000001E-2</v>
      </c>
      <c r="E241" s="36">
        <v>5.5500000000000001E-2</v>
      </c>
      <c r="F241" s="36">
        <v>6.0499999999999998E-2</v>
      </c>
      <c r="G241" s="37">
        <v>5.62E-2</v>
      </c>
      <c r="H241" s="8">
        <v>0</v>
      </c>
      <c r="I241" s="2"/>
      <c r="J241" s="38">
        <v>5.0199999999999995E-2</v>
      </c>
      <c r="K241" s="34"/>
      <c r="L241" s="34"/>
      <c r="M241" s="38">
        <v>6.0700000000000004E-2</v>
      </c>
      <c r="N241" s="2"/>
    </row>
    <row r="242" spans="1:14" x14ac:dyDescent="0.2">
      <c r="A242">
        <v>201101</v>
      </c>
      <c r="B242" s="35">
        <v>40553</v>
      </c>
      <c r="C242" s="7" t="s">
        <v>21</v>
      </c>
      <c r="D242" s="36">
        <v>5.2499999999999998E-2</v>
      </c>
      <c r="E242" s="36">
        <v>5.5399999999999998E-2</v>
      </c>
      <c r="F242" s="36">
        <v>6.0400000000000002E-2</v>
      </c>
      <c r="G242" s="37">
        <v>5.6099999999999997E-2</v>
      </c>
      <c r="H242" s="8">
        <v>0</v>
      </c>
      <c r="I242" s="2"/>
      <c r="J242" s="38">
        <v>4.99E-2</v>
      </c>
      <c r="K242" s="34"/>
      <c r="L242" s="34"/>
      <c r="M242" s="38">
        <v>6.0700000000000004E-2</v>
      </c>
      <c r="N242" s="2"/>
    </row>
    <row r="243" spans="1:14" x14ac:dyDescent="0.2">
      <c r="A243">
        <v>201101</v>
      </c>
      <c r="B243" s="35">
        <v>40554</v>
      </c>
      <c r="C243" s="7" t="s">
        <v>21</v>
      </c>
      <c r="D243" s="36">
        <v>5.2499999999999998E-2</v>
      </c>
      <c r="E243" s="36">
        <v>5.5300000000000002E-2</v>
      </c>
      <c r="F243" s="36">
        <v>6.0299999999999999E-2</v>
      </c>
      <c r="G243" s="37">
        <v>5.6000000000000001E-2</v>
      </c>
      <c r="H243" s="8">
        <v>0</v>
      </c>
      <c r="I243" s="2"/>
      <c r="J243" s="38">
        <v>4.99E-2</v>
      </c>
      <c r="K243" s="34"/>
      <c r="L243" s="34"/>
      <c r="M243" s="38">
        <v>6.0499999999999998E-2</v>
      </c>
      <c r="N243" s="2"/>
    </row>
    <row r="244" spans="1:14" x14ac:dyDescent="0.2">
      <c r="A244">
        <v>201101</v>
      </c>
      <c r="B244" s="35">
        <v>40555</v>
      </c>
      <c r="C244" s="7" t="s">
        <v>21</v>
      </c>
      <c r="D244" s="36">
        <v>5.2600000000000001E-2</v>
      </c>
      <c r="E244" s="36">
        <v>5.5500000000000001E-2</v>
      </c>
      <c r="F244" s="36">
        <v>6.0499999999999998E-2</v>
      </c>
      <c r="G244" s="37">
        <v>5.62E-2</v>
      </c>
      <c r="H244" s="8">
        <v>0</v>
      </c>
      <c r="I244" s="2"/>
      <c r="J244" s="38">
        <v>5.0199999999999995E-2</v>
      </c>
      <c r="K244" s="34"/>
      <c r="L244" s="34"/>
      <c r="M244" s="38">
        <v>6.08E-2</v>
      </c>
      <c r="N244" s="2"/>
    </row>
    <row r="245" spans="1:14" x14ac:dyDescent="0.2">
      <c r="A245">
        <v>201101</v>
      </c>
      <c r="B245" s="35">
        <v>40556</v>
      </c>
      <c r="C245" s="7" t="s">
        <v>21</v>
      </c>
      <c r="D245" s="36">
        <v>5.2299999999999999E-2</v>
      </c>
      <c r="E245" s="36">
        <v>5.5300000000000002E-2</v>
      </c>
      <c r="F245" s="36">
        <v>6.0299999999999999E-2</v>
      </c>
      <c r="G245" s="37">
        <v>5.6000000000000001E-2</v>
      </c>
      <c r="H245" s="8">
        <v>0</v>
      </c>
      <c r="I245" s="2"/>
      <c r="J245" s="38">
        <v>0.05</v>
      </c>
      <c r="K245" s="34"/>
      <c r="L245" s="34"/>
      <c r="M245" s="38">
        <v>6.0499999999999998E-2</v>
      </c>
      <c r="N245" s="2"/>
    </row>
    <row r="246" spans="1:14" x14ac:dyDescent="0.2">
      <c r="A246">
        <v>201101</v>
      </c>
      <c r="B246" s="35">
        <v>40557</v>
      </c>
      <c r="C246" s="7" t="s">
        <v>21</v>
      </c>
      <c r="D246" s="36">
        <v>5.2699999999999997E-2</v>
      </c>
      <c r="E246" s="36">
        <v>5.5599999999999997E-2</v>
      </c>
      <c r="F246" s="36">
        <v>6.0600000000000001E-2</v>
      </c>
      <c r="G246" s="37">
        <v>5.6300000000000003E-2</v>
      </c>
      <c r="H246" s="8">
        <v>0</v>
      </c>
      <c r="I246" s="2"/>
      <c r="J246" s="38">
        <v>5.0300000000000004E-2</v>
      </c>
      <c r="K246" s="34"/>
      <c r="L246" s="34"/>
      <c r="M246" s="38">
        <v>6.0899999999999996E-2</v>
      </c>
      <c r="N246" s="2"/>
    </row>
    <row r="247" spans="1:14" x14ac:dyDescent="0.2">
      <c r="A247">
        <v>201101</v>
      </c>
      <c r="B247" s="35">
        <v>40561</v>
      </c>
      <c r="C247" s="7" t="s">
        <v>21</v>
      </c>
      <c r="D247" s="36">
        <v>5.2999999999999999E-2</v>
      </c>
      <c r="E247" s="36">
        <v>5.5899999999999998E-2</v>
      </c>
      <c r="F247" s="36">
        <v>6.08E-2</v>
      </c>
      <c r="G247" s="37">
        <v>5.6599999999999998E-2</v>
      </c>
      <c r="H247" s="8">
        <v>0</v>
      </c>
      <c r="I247" s="2"/>
      <c r="J247" s="38">
        <v>5.0599999999999999E-2</v>
      </c>
      <c r="K247" s="34"/>
      <c r="L247" s="34"/>
      <c r="M247" s="38">
        <v>6.1100000000000002E-2</v>
      </c>
      <c r="N247" s="2"/>
    </row>
    <row r="248" spans="1:14" x14ac:dyDescent="0.2">
      <c r="A248">
        <v>201101</v>
      </c>
      <c r="B248" s="35">
        <v>40562</v>
      </c>
      <c r="C248" s="7" t="s">
        <v>21</v>
      </c>
      <c r="D248" s="36">
        <v>5.2600000000000001E-2</v>
      </c>
      <c r="E248" s="36">
        <v>5.5599999999999997E-2</v>
      </c>
      <c r="F248" s="36">
        <v>6.0400000000000002E-2</v>
      </c>
      <c r="G248" s="37">
        <v>5.62E-2</v>
      </c>
      <c r="H248" s="8">
        <v>0</v>
      </c>
      <c r="I248" s="2"/>
      <c r="J248" s="38">
        <v>5.0199999999999995E-2</v>
      </c>
      <c r="K248" s="34"/>
      <c r="L248" s="34"/>
      <c r="M248" s="38">
        <v>6.0700000000000004E-2</v>
      </c>
      <c r="N248" s="2"/>
    </row>
    <row r="249" spans="1:14" x14ac:dyDescent="0.2">
      <c r="A249">
        <v>201101</v>
      </c>
      <c r="B249" s="35">
        <v>40563</v>
      </c>
      <c r="C249" s="7" t="s">
        <v>21</v>
      </c>
      <c r="D249" s="36">
        <v>5.3600000000000002E-2</v>
      </c>
      <c r="E249" s="36">
        <v>5.6500000000000002E-2</v>
      </c>
      <c r="F249" s="36">
        <v>6.1400000000000003E-2</v>
      </c>
      <c r="G249" s="37">
        <v>5.7200000000000001E-2</v>
      </c>
      <c r="H249" s="8">
        <v>0</v>
      </c>
      <c r="I249" s="2"/>
      <c r="J249" s="38">
        <v>5.1200000000000002E-2</v>
      </c>
      <c r="K249" s="34"/>
      <c r="L249" s="34"/>
      <c r="M249" s="38">
        <v>6.1699999999999998E-2</v>
      </c>
      <c r="N249" s="2"/>
    </row>
    <row r="250" spans="1:14" x14ac:dyDescent="0.2">
      <c r="A250">
        <v>201101</v>
      </c>
      <c r="B250" s="35">
        <v>40564</v>
      </c>
      <c r="C250" s="7" t="s">
        <v>21</v>
      </c>
      <c r="D250" s="36">
        <v>5.33E-2</v>
      </c>
      <c r="E250" s="36">
        <v>5.6000000000000001E-2</v>
      </c>
      <c r="F250" s="36">
        <v>6.0900000000000003E-2</v>
      </c>
      <c r="G250" s="37">
        <v>5.67E-2</v>
      </c>
      <c r="H250" s="8">
        <v>0</v>
      </c>
      <c r="I250" s="2"/>
      <c r="J250" s="38">
        <v>5.0700000000000002E-2</v>
      </c>
      <c r="K250" s="34"/>
      <c r="L250" s="34"/>
      <c r="M250" s="38">
        <v>6.1200000000000004E-2</v>
      </c>
      <c r="N250" s="2"/>
    </row>
    <row r="251" spans="1:14" x14ac:dyDescent="0.2">
      <c r="A251">
        <v>201101</v>
      </c>
      <c r="B251" s="35">
        <v>40567</v>
      </c>
      <c r="C251" s="7" t="s">
        <v>21</v>
      </c>
      <c r="D251" s="36">
        <v>5.33E-2</v>
      </c>
      <c r="E251" s="36">
        <v>5.5899999999999998E-2</v>
      </c>
      <c r="F251" s="36">
        <v>6.0699999999999997E-2</v>
      </c>
      <c r="G251" s="37">
        <v>5.6599999999999998E-2</v>
      </c>
      <c r="H251" s="8">
        <v>0</v>
      </c>
      <c r="I251" s="2"/>
      <c r="J251" s="38">
        <v>5.0599999999999999E-2</v>
      </c>
      <c r="K251" s="34"/>
      <c r="L251" s="34"/>
      <c r="M251" s="38">
        <v>6.0999999999999999E-2</v>
      </c>
      <c r="N251" s="2"/>
    </row>
    <row r="252" spans="1:14" x14ac:dyDescent="0.2">
      <c r="A252">
        <v>201101</v>
      </c>
      <c r="B252" s="35">
        <v>40568</v>
      </c>
      <c r="C252" s="7" t="s">
        <v>21</v>
      </c>
      <c r="D252" s="36">
        <v>5.2400000000000002E-2</v>
      </c>
      <c r="E252" s="36">
        <v>5.5E-2</v>
      </c>
      <c r="F252" s="36">
        <v>5.9799999999999999E-2</v>
      </c>
      <c r="G252" s="37">
        <v>5.57E-2</v>
      </c>
      <c r="H252" s="8">
        <v>0</v>
      </c>
      <c r="I252" s="2"/>
      <c r="J252" s="38">
        <v>4.9800000000000004E-2</v>
      </c>
      <c r="K252" s="34"/>
      <c r="L252" s="34"/>
      <c r="M252" s="38">
        <v>6.0100000000000001E-2</v>
      </c>
      <c r="N252" s="2"/>
    </row>
    <row r="253" spans="1:14" x14ac:dyDescent="0.2">
      <c r="A253">
        <v>201101</v>
      </c>
      <c r="B253" s="35">
        <v>40569</v>
      </c>
      <c r="C253" s="7" t="s">
        <v>21</v>
      </c>
      <c r="D253" s="36">
        <v>5.3699999999999998E-2</v>
      </c>
      <c r="E253" s="36">
        <v>5.6300000000000003E-2</v>
      </c>
      <c r="F253" s="36">
        <v>6.0900000000000003E-2</v>
      </c>
      <c r="G253" s="37">
        <v>5.7000000000000002E-2</v>
      </c>
      <c r="H253" s="8">
        <v>0</v>
      </c>
      <c r="I253" s="2"/>
      <c r="J253" s="38">
        <v>5.1200000000000002E-2</v>
      </c>
      <c r="K253" s="34"/>
      <c r="L253" s="34"/>
      <c r="M253" s="38">
        <v>6.13E-2</v>
      </c>
      <c r="N253" s="2"/>
    </row>
    <row r="254" spans="1:14" x14ac:dyDescent="0.2">
      <c r="A254">
        <v>201101</v>
      </c>
      <c r="B254" s="35">
        <v>40571</v>
      </c>
      <c r="C254" s="7" t="s">
        <v>21</v>
      </c>
      <c r="D254" s="36">
        <v>5.2999999999999999E-2</v>
      </c>
      <c r="E254" s="36">
        <v>5.5599999999999997E-2</v>
      </c>
      <c r="F254" s="36">
        <v>6.0100000000000001E-2</v>
      </c>
      <c r="G254" s="37">
        <v>5.62E-2</v>
      </c>
      <c r="H254" s="8">
        <v>0</v>
      </c>
      <c r="I254" s="2"/>
      <c r="J254" s="38">
        <v>5.0700000000000002E-2</v>
      </c>
      <c r="K254" s="34"/>
      <c r="L254" s="34"/>
      <c r="M254" s="38">
        <v>6.0599999999999994E-2</v>
      </c>
      <c r="N254" s="2"/>
    </row>
    <row r="255" spans="1:14" x14ac:dyDescent="0.2">
      <c r="A255">
        <v>201101</v>
      </c>
      <c r="B255" s="35">
        <v>40574</v>
      </c>
      <c r="C255" s="7" t="s">
        <v>21</v>
      </c>
      <c r="D255" s="36">
        <v>5.3400000000000003E-2</v>
      </c>
      <c r="E255" s="36">
        <v>5.6099999999999997E-2</v>
      </c>
      <c r="F255" s="36">
        <v>6.0499999999999998E-2</v>
      </c>
      <c r="G255" s="37">
        <v>5.67E-2</v>
      </c>
      <c r="H255" s="8">
        <v>0</v>
      </c>
      <c r="I255" s="2"/>
      <c r="J255" s="38">
        <v>5.1200000000000002E-2</v>
      </c>
      <c r="K255" s="34"/>
      <c r="L255" s="34"/>
      <c r="M255" s="38">
        <v>6.0999999999999999E-2</v>
      </c>
      <c r="N255" s="2"/>
    </row>
    <row r="256" spans="1:14" x14ac:dyDescent="0.2">
      <c r="A256">
        <v>201102</v>
      </c>
      <c r="B256" s="35">
        <v>40576</v>
      </c>
      <c r="C256" s="7" t="s">
        <v>21</v>
      </c>
      <c r="D256" s="36">
        <v>5.4100000000000002E-2</v>
      </c>
      <c r="E256" s="36">
        <v>5.67E-2</v>
      </c>
      <c r="F256" s="36">
        <v>6.1199999999999997E-2</v>
      </c>
      <c r="G256" s="37">
        <v>5.7299999999999997E-2</v>
      </c>
      <c r="H256" s="8">
        <v>0</v>
      </c>
      <c r="I256" s="2"/>
      <c r="J256" s="38">
        <v>5.1799999999999999E-2</v>
      </c>
      <c r="K256" s="34"/>
      <c r="L256" s="34"/>
      <c r="M256" s="38">
        <v>6.1600000000000002E-2</v>
      </c>
      <c r="N256" s="2"/>
    </row>
    <row r="257" spans="1:14" x14ac:dyDescent="0.2">
      <c r="A257">
        <v>201102</v>
      </c>
      <c r="B257" s="35">
        <v>40577</v>
      </c>
      <c r="C257" s="7" t="s">
        <v>21</v>
      </c>
      <c r="D257" s="36">
        <v>5.4300000000000001E-2</v>
      </c>
      <c r="E257" s="36">
        <v>5.7000000000000002E-2</v>
      </c>
      <c r="F257" s="36">
        <v>6.1400000000000003E-2</v>
      </c>
      <c r="G257" s="37">
        <v>5.7599999999999998E-2</v>
      </c>
      <c r="H257" s="8">
        <v>0</v>
      </c>
      <c r="I257" s="2"/>
      <c r="J257" s="38">
        <v>5.21E-2</v>
      </c>
      <c r="K257" s="34"/>
      <c r="L257" s="34"/>
      <c r="M257" s="38">
        <v>6.1900000000000004E-2</v>
      </c>
      <c r="N257" s="2"/>
    </row>
    <row r="258" spans="1:14" x14ac:dyDescent="0.2">
      <c r="A258">
        <v>201102</v>
      </c>
      <c r="B258" s="35">
        <v>40578</v>
      </c>
      <c r="C258" s="7" t="s">
        <v>21</v>
      </c>
      <c r="D258" s="36">
        <v>5.5100000000000003E-2</v>
      </c>
      <c r="E258" s="36">
        <v>5.7700000000000001E-2</v>
      </c>
      <c r="F258" s="36">
        <v>6.2100000000000002E-2</v>
      </c>
      <c r="G258" s="37">
        <v>5.8299999999999998E-2</v>
      </c>
      <c r="H258" s="8">
        <v>0</v>
      </c>
      <c r="I258" s="2"/>
      <c r="J258" s="38">
        <v>5.28E-2</v>
      </c>
      <c r="K258" s="34"/>
      <c r="L258" s="34"/>
      <c r="M258" s="38">
        <v>6.25E-2</v>
      </c>
      <c r="N258" s="2"/>
    </row>
    <row r="259" spans="1:14" x14ac:dyDescent="0.2">
      <c r="A259">
        <v>201102</v>
      </c>
      <c r="B259" s="35">
        <v>40581</v>
      </c>
      <c r="C259" s="7" t="s">
        <v>21</v>
      </c>
      <c r="D259" s="36">
        <v>5.4800000000000001E-2</v>
      </c>
      <c r="E259" s="36">
        <v>5.74E-2</v>
      </c>
      <c r="F259" s="36">
        <v>6.1699999999999998E-2</v>
      </c>
      <c r="G259" s="37">
        <v>5.8000000000000003E-2</v>
      </c>
      <c r="H259" s="8">
        <v>0</v>
      </c>
      <c r="I259" s="2"/>
      <c r="J259" s="38">
        <v>5.2600000000000001E-2</v>
      </c>
      <c r="K259" s="34"/>
      <c r="L259" s="34"/>
      <c r="M259" s="38">
        <v>6.2100000000000002E-2</v>
      </c>
      <c r="N259" s="2"/>
    </row>
    <row r="260" spans="1:14" x14ac:dyDescent="0.2">
      <c r="A260">
        <v>201102</v>
      </c>
      <c r="B260" s="35">
        <v>40582</v>
      </c>
      <c r="C260" s="7" t="s">
        <v>21</v>
      </c>
      <c r="D260" s="36">
        <v>5.5300000000000002E-2</v>
      </c>
      <c r="E260" s="36">
        <v>5.79E-2</v>
      </c>
      <c r="F260" s="36">
        <v>6.2199999999999998E-2</v>
      </c>
      <c r="G260" s="37">
        <v>5.8500000000000003E-2</v>
      </c>
      <c r="H260" s="8">
        <v>0</v>
      </c>
      <c r="I260" s="2"/>
      <c r="J260" s="38">
        <v>5.3099999999999994E-2</v>
      </c>
      <c r="K260" s="34"/>
      <c r="L260" s="34"/>
      <c r="M260" s="38">
        <v>6.25E-2</v>
      </c>
      <c r="N260" s="2"/>
    </row>
    <row r="261" spans="1:14" x14ac:dyDescent="0.2">
      <c r="A261">
        <v>201102</v>
      </c>
      <c r="B261" s="35">
        <v>40585</v>
      </c>
      <c r="C261" s="7" t="s">
        <v>21</v>
      </c>
      <c r="D261" s="36">
        <v>5.4699999999999999E-2</v>
      </c>
      <c r="E261" s="36">
        <v>5.7500000000000002E-2</v>
      </c>
      <c r="F261" s="36">
        <v>6.1699999999999998E-2</v>
      </c>
      <c r="G261" s="37">
        <v>5.8000000000000003E-2</v>
      </c>
      <c r="H261" s="8">
        <v>0</v>
      </c>
      <c r="I261" s="2"/>
      <c r="J261" s="38">
        <v>5.2600000000000001E-2</v>
      </c>
      <c r="K261" s="34"/>
      <c r="L261" s="34"/>
      <c r="M261" s="38">
        <v>6.2E-2</v>
      </c>
      <c r="N261" s="2"/>
    </row>
    <row r="262" spans="1:14" x14ac:dyDescent="0.2">
      <c r="A262">
        <v>201102</v>
      </c>
      <c r="B262" s="35">
        <v>40588</v>
      </c>
      <c r="C262" s="7" t="s">
        <v>21</v>
      </c>
      <c r="D262" s="36">
        <v>5.4300000000000001E-2</v>
      </c>
      <c r="E262" s="36">
        <v>5.6899999999999999E-2</v>
      </c>
      <c r="F262" s="36">
        <v>6.1199999999999997E-2</v>
      </c>
      <c r="G262" s="37">
        <v>5.7500000000000002E-2</v>
      </c>
      <c r="H262" s="8">
        <v>0</v>
      </c>
      <c r="I262" s="2"/>
      <c r="J262" s="38">
        <v>5.21E-2</v>
      </c>
      <c r="K262" s="34"/>
      <c r="L262" s="34"/>
      <c r="M262" s="38">
        <v>6.1500000000000006E-2</v>
      </c>
      <c r="N262" s="2"/>
    </row>
    <row r="263" spans="1:14" x14ac:dyDescent="0.2">
      <c r="A263">
        <v>201102</v>
      </c>
      <c r="B263" s="35">
        <v>40589</v>
      </c>
      <c r="C263" s="7" t="s">
        <v>21</v>
      </c>
      <c r="D263" s="36">
        <v>5.4199999999999998E-2</v>
      </c>
      <c r="E263" s="36">
        <v>5.6800000000000003E-2</v>
      </c>
      <c r="F263" s="36">
        <v>6.0999999999999999E-2</v>
      </c>
      <c r="G263" s="37">
        <v>5.7299999999999997E-2</v>
      </c>
      <c r="H263" s="8">
        <v>0</v>
      </c>
      <c r="I263" s="2"/>
      <c r="J263" s="38">
        <v>5.2600000000000001E-2</v>
      </c>
      <c r="K263" s="34"/>
      <c r="L263" s="34"/>
      <c r="M263" s="38">
        <v>6.1399999999999996E-2</v>
      </c>
      <c r="N263" s="2"/>
    </row>
    <row r="264" spans="1:14" x14ac:dyDescent="0.2">
      <c r="A264">
        <v>201102</v>
      </c>
      <c r="B264" s="35">
        <v>40590</v>
      </c>
      <c r="C264" s="7" t="s">
        <v>21</v>
      </c>
      <c r="D264" s="36">
        <v>5.4300000000000001E-2</v>
      </c>
      <c r="E264" s="36">
        <v>5.6899999999999999E-2</v>
      </c>
      <c r="F264" s="36">
        <v>6.0999999999999999E-2</v>
      </c>
      <c r="G264" s="37">
        <v>5.74E-2</v>
      </c>
      <c r="H264" s="8">
        <v>0</v>
      </c>
      <c r="I264" s="2"/>
      <c r="J264" s="38">
        <v>5.2699999999999997E-2</v>
      </c>
      <c r="K264" s="34"/>
      <c r="L264" s="34"/>
      <c r="M264" s="38">
        <v>6.1500000000000006E-2</v>
      </c>
      <c r="N264" s="2"/>
    </row>
    <row r="265" spans="1:14" x14ac:dyDescent="0.2">
      <c r="A265">
        <v>201102</v>
      </c>
      <c r="B265" s="35">
        <v>40591</v>
      </c>
      <c r="C265" s="7" t="s">
        <v>21</v>
      </c>
      <c r="D265" s="36">
        <v>5.4199999999999998E-2</v>
      </c>
      <c r="E265" s="36">
        <v>5.67E-2</v>
      </c>
      <c r="F265" s="36">
        <v>6.0900000000000003E-2</v>
      </c>
      <c r="G265" s="37">
        <v>5.7299999999999997E-2</v>
      </c>
      <c r="H265" s="8">
        <v>0</v>
      </c>
      <c r="I265" s="2"/>
      <c r="J265" s="38">
        <v>5.2600000000000001E-2</v>
      </c>
      <c r="K265" s="34"/>
      <c r="L265" s="34"/>
      <c r="M265" s="38">
        <v>6.1399999999999996E-2</v>
      </c>
      <c r="N265" s="2"/>
    </row>
    <row r="266" spans="1:14" x14ac:dyDescent="0.2">
      <c r="A266">
        <v>201102</v>
      </c>
      <c r="B266" s="35">
        <v>40592</v>
      </c>
      <c r="C266" s="7" t="s">
        <v>21</v>
      </c>
      <c r="D266" s="36">
        <v>5.4600000000000003E-2</v>
      </c>
      <c r="E266" s="36">
        <v>5.7099999999999998E-2</v>
      </c>
      <c r="F266" s="36">
        <v>6.13E-2</v>
      </c>
      <c r="G266" s="37">
        <v>5.7700000000000001E-2</v>
      </c>
      <c r="H266" s="8">
        <v>0</v>
      </c>
      <c r="I266" s="2"/>
      <c r="J266" s="38">
        <v>5.2900000000000003E-2</v>
      </c>
      <c r="K266" s="34"/>
      <c r="L266" s="34"/>
      <c r="M266" s="38">
        <v>6.1699999999999998E-2</v>
      </c>
      <c r="N266" s="2"/>
    </row>
    <row r="267" spans="1:14" x14ac:dyDescent="0.2">
      <c r="A267">
        <v>201102</v>
      </c>
      <c r="B267" s="35">
        <v>40596</v>
      </c>
      <c r="C267" s="7" t="s">
        <v>21</v>
      </c>
      <c r="D267" s="36">
        <v>5.3600000000000002E-2</v>
      </c>
      <c r="E267" s="36">
        <v>5.62E-2</v>
      </c>
      <c r="F267" s="36">
        <v>6.0400000000000002E-2</v>
      </c>
      <c r="G267" s="37">
        <v>5.67E-2</v>
      </c>
      <c r="H267" s="8">
        <v>0</v>
      </c>
      <c r="I267" s="2"/>
      <c r="J267" s="38">
        <v>5.2000000000000005E-2</v>
      </c>
      <c r="K267" s="34"/>
      <c r="L267" s="34"/>
      <c r="M267" s="38">
        <v>6.08E-2</v>
      </c>
      <c r="N267" s="2"/>
    </row>
    <row r="268" spans="1:14" x14ac:dyDescent="0.2">
      <c r="A268">
        <v>201102</v>
      </c>
      <c r="B268" s="35">
        <v>40597</v>
      </c>
      <c r="C268" s="7" t="s">
        <v>21</v>
      </c>
      <c r="D268" s="36">
        <v>5.3800000000000001E-2</v>
      </c>
      <c r="E268" s="36">
        <v>5.62E-2</v>
      </c>
      <c r="F268" s="36">
        <v>6.0400000000000002E-2</v>
      </c>
      <c r="G268" s="37">
        <v>5.6800000000000003E-2</v>
      </c>
      <c r="H268" s="8">
        <v>0</v>
      </c>
      <c r="I268" s="2"/>
      <c r="J268" s="38">
        <v>5.2000000000000005E-2</v>
      </c>
      <c r="K268" s="34"/>
      <c r="L268" s="34"/>
      <c r="M268" s="38">
        <v>6.0899999999999996E-2</v>
      </c>
      <c r="N268" s="2"/>
    </row>
    <row r="269" spans="1:14" x14ac:dyDescent="0.2">
      <c r="A269">
        <v>201102</v>
      </c>
      <c r="B269" s="35">
        <v>40598</v>
      </c>
      <c r="C269" s="7" t="s">
        <v>21</v>
      </c>
      <c r="D269" s="36">
        <v>5.3199999999999997E-2</v>
      </c>
      <c r="E269" s="36">
        <v>5.57E-2</v>
      </c>
      <c r="F269" s="36">
        <v>5.9900000000000002E-2</v>
      </c>
      <c r="G269" s="37">
        <v>5.6300000000000003E-2</v>
      </c>
      <c r="H269" s="8">
        <v>0</v>
      </c>
      <c r="I269" s="2"/>
      <c r="J269" s="38">
        <v>5.1399999999999994E-2</v>
      </c>
      <c r="K269" s="34"/>
      <c r="L269" s="34"/>
      <c r="M269" s="38">
        <v>6.0499999999999998E-2</v>
      </c>
      <c r="N269" s="2"/>
    </row>
    <row r="270" spans="1:14" x14ac:dyDescent="0.2">
      <c r="A270">
        <v>201102</v>
      </c>
      <c r="B270" s="35">
        <v>40599</v>
      </c>
      <c r="C270" s="7" t="s">
        <v>21</v>
      </c>
      <c r="D270" s="36">
        <v>5.2999999999999999E-2</v>
      </c>
      <c r="E270" s="36">
        <v>5.5500000000000001E-2</v>
      </c>
      <c r="F270" s="36">
        <v>5.96E-2</v>
      </c>
      <c r="G270" s="37">
        <v>5.6000000000000001E-2</v>
      </c>
      <c r="H270" s="8">
        <v>0</v>
      </c>
      <c r="I270" s="2"/>
      <c r="J270" s="38">
        <v>5.1200000000000002E-2</v>
      </c>
      <c r="K270" s="34"/>
      <c r="L270" s="34"/>
      <c r="M270" s="38">
        <v>6.0199999999999997E-2</v>
      </c>
      <c r="N270" s="2"/>
    </row>
    <row r="271" spans="1:14" x14ac:dyDescent="0.2">
      <c r="A271">
        <v>201102</v>
      </c>
      <c r="B271" s="35">
        <v>40602</v>
      </c>
      <c r="C271" s="7" t="s">
        <v>21</v>
      </c>
      <c r="D271" s="36">
        <v>5.2699999999999997E-2</v>
      </c>
      <c r="E271" s="36">
        <v>5.5100000000000003E-2</v>
      </c>
      <c r="F271" s="36">
        <v>5.9200000000000003E-2</v>
      </c>
      <c r="G271" s="37">
        <v>5.57E-2</v>
      </c>
      <c r="H271" s="8">
        <v>0</v>
      </c>
      <c r="I271" s="2"/>
      <c r="J271" s="38">
        <v>5.0900000000000001E-2</v>
      </c>
      <c r="K271" s="34"/>
      <c r="L271" s="34"/>
      <c r="M271" s="38">
        <v>5.9900000000000002E-2</v>
      </c>
      <c r="N271" s="2"/>
    </row>
    <row r="272" spans="1:14" x14ac:dyDescent="0.2">
      <c r="A272">
        <v>201103</v>
      </c>
      <c r="B272" s="35">
        <v>40603</v>
      </c>
      <c r="C272" s="7" t="s">
        <v>21</v>
      </c>
      <c r="D272" s="36">
        <v>5.2699999999999997E-2</v>
      </c>
      <c r="E272" s="36">
        <v>5.5199999999999999E-2</v>
      </c>
      <c r="F272" s="36">
        <v>5.9299999999999999E-2</v>
      </c>
      <c r="G272" s="37">
        <v>5.57E-2</v>
      </c>
      <c r="H272" s="8">
        <v>0</v>
      </c>
      <c r="I272" s="2"/>
      <c r="J272" s="38">
        <v>5.0900000000000001E-2</v>
      </c>
      <c r="K272" s="34"/>
      <c r="L272" s="34"/>
      <c r="M272" s="38">
        <v>0.06</v>
      </c>
      <c r="N272" s="2"/>
    </row>
    <row r="273" spans="1:14" x14ac:dyDescent="0.2">
      <c r="A273">
        <v>201103</v>
      </c>
      <c r="B273" s="35">
        <v>40604</v>
      </c>
      <c r="C273" s="7" t="s">
        <v>21</v>
      </c>
      <c r="D273" s="36">
        <v>5.3400000000000003E-2</v>
      </c>
      <c r="E273" s="36">
        <v>5.5800000000000002E-2</v>
      </c>
      <c r="F273" s="36">
        <v>5.9799999999999999E-2</v>
      </c>
      <c r="G273" s="37">
        <v>5.6300000000000003E-2</v>
      </c>
      <c r="H273" s="8">
        <v>0</v>
      </c>
      <c r="I273" s="2"/>
      <c r="J273" s="38">
        <v>5.16E-2</v>
      </c>
      <c r="K273" s="34"/>
      <c r="L273" s="34"/>
      <c r="M273" s="38">
        <v>6.0599999999999994E-2</v>
      </c>
      <c r="N273" s="2"/>
    </row>
    <row r="274" spans="1:14" x14ac:dyDescent="0.2">
      <c r="A274">
        <v>201103</v>
      </c>
      <c r="B274" s="35">
        <v>40605</v>
      </c>
      <c r="C274" s="7" t="s">
        <v>21</v>
      </c>
      <c r="D274" s="36">
        <v>5.4199999999999998E-2</v>
      </c>
      <c r="E274" s="36">
        <v>5.6599999999999998E-2</v>
      </c>
      <c r="F274" s="36">
        <v>6.0699999999999997E-2</v>
      </c>
      <c r="G274" s="37">
        <v>5.7200000000000001E-2</v>
      </c>
      <c r="H274" s="8">
        <v>0</v>
      </c>
      <c r="I274" s="2"/>
      <c r="J274" s="38">
        <v>5.21E-2</v>
      </c>
      <c r="K274" s="34"/>
      <c r="L274" s="34"/>
      <c r="M274" s="38">
        <v>6.13E-2</v>
      </c>
      <c r="N274" s="2"/>
    </row>
    <row r="275" spans="1:14" x14ac:dyDescent="0.2">
      <c r="A275">
        <v>201103</v>
      </c>
      <c r="B275" s="35">
        <v>40606</v>
      </c>
      <c r="C275" s="7" t="s">
        <v>21</v>
      </c>
      <c r="D275" s="36">
        <v>5.3800000000000001E-2</v>
      </c>
      <c r="E275" s="36">
        <v>5.6300000000000003E-2</v>
      </c>
      <c r="F275" s="36">
        <v>6.0299999999999999E-2</v>
      </c>
      <c r="G275" s="37">
        <v>5.6800000000000003E-2</v>
      </c>
      <c r="H275" s="8">
        <v>0</v>
      </c>
      <c r="I275" s="2"/>
      <c r="J275" s="38">
        <v>5.1699999999999996E-2</v>
      </c>
      <c r="K275" s="34"/>
      <c r="L275" s="34"/>
      <c r="M275" s="38">
        <v>6.0899999999999996E-2</v>
      </c>
      <c r="N275" s="2"/>
    </row>
    <row r="276" spans="1:14" x14ac:dyDescent="0.2">
      <c r="A276">
        <v>201103</v>
      </c>
      <c r="B276" s="35">
        <v>40609</v>
      </c>
      <c r="C276" s="7" t="s">
        <v>21</v>
      </c>
      <c r="D276" s="36">
        <v>5.3900000000000003E-2</v>
      </c>
      <c r="E276" s="36">
        <v>5.6300000000000003E-2</v>
      </c>
      <c r="F276" s="36">
        <v>6.0400000000000002E-2</v>
      </c>
      <c r="G276" s="37">
        <v>5.6899999999999999E-2</v>
      </c>
      <c r="H276" s="8">
        <v>0</v>
      </c>
      <c r="I276" s="2"/>
      <c r="J276" s="38">
        <v>5.1900000000000002E-2</v>
      </c>
      <c r="K276" s="34"/>
      <c r="L276" s="34"/>
      <c r="M276" s="38">
        <v>6.0999999999999999E-2</v>
      </c>
      <c r="N276" s="2"/>
    </row>
    <row r="277" spans="1:14" x14ac:dyDescent="0.2">
      <c r="A277">
        <v>201103</v>
      </c>
      <c r="B277" s="35">
        <v>40610</v>
      </c>
      <c r="C277" s="7" t="s">
        <v>21</v>
      </c>
      <c r="D277" s="36">
        <v>5.4399999999999997E-2</v>
      </c>
      <c r="E277" s="36">
        <v>5.6800000000000003E-2</v>
      </c>
      <c r="F277" s="36">
        <v>6.0900000000000003E-2</v>
      </c>
      <c r="G277" s="37">
        <v>5.74E-2</v>
      </c>
      <c r="H277" s="8">
        <v>0</v>
      </c>
      <c r="I277" s="2"/>
      <c r="J277" s="38">
        <v>5.2400000000000002E-2</v>
      </c>
      <c r="K277" s="34"/>
      <c r="L277" s="34"/>
      <c r="M277" s="38">
        <v>6.1500000000000006E-2</v>
      </c>
      <c r="N277" s="2"/>
    </row>
    <row r="278" spans="1:14" x14ac:dyDescent="0.2">
      <c r="A278">
        <v>201103</v>
      </c>
      <c r="B278" s="35">
        <v>40611</v>
      </c>
      <c r="C278" s="7" t="s">
        <v>21</v>
      </c>
      <c r="D278" s="36">
        <v>5.3800000000000001E-2</v>
      </c>
      <c r="E278" s="36">
        <v>5.6300000000000003E-2</v>
      </c>
      <c r="F278" s="36">
        <v>6.0199999999999997E-2</v>
      </c>
      <c r="G278" s="37">
        <v>5.6800000000000003E-2</v>
      </c>
      <c r="H278" s="8">
        <v>0</v>
      </c>
      <c r="I278" s="2"/>
      <c r="J278" s="38">
        <v>5.1799999999999999E-2</v>
      </c>
      <c r="K278" s="34"/>
      <c r="L278" s="34"/>
      <c r="M278" s="38">
        <v>6.0899999999999996E-2</v>
      </c>
      <c r="N278" s="2"/>
    </row>
    <row r="279" spans="1:14" x14ac:dyDescent="0.2">
      <c r="A279">
        <v>201103</v>
      </c>
      <c r="B279" s="35">
        <v>40612</v>
      </c>
      <c r="C279" s="7" t="s">
        <v>21</v>
      </c>
      <c r="D279" s="36">
        <v>5.3199999999999997E-2</v>
      </c>
      <c r="E279" s="36">
        <v>5.5599999999999997E-2</v>
      </c>
      <c r="F279" s="36">
        <v>5.96E-2</v>
      </c>
      <c r="G279" s="37">
        <v>5.6099999999999997E-2</v>
      </c>
      <c r="H279" s="8">
        <v>0</v>
      </c>
      <c r="I279" s="2"/>
      <c r="J279" s="38">
        <v>5.1299999999999998E-2</v>
      </c>
      <c r="K279" s="34"/>
      <c r="L279" s="34"/>
      <c r="M279" s="38">
        <v>6.0299999999999999E-2</v>
      </c>
      <c r="N279" s="2"/>
    </row>
    <row r="280" spans="1:14" x14ac:dyDescent="0.2">
      <c r="A280">
        <v>201103</v>
      </c>
      <c r="B280" s="35">
        <v>40613</v>
      </c>
      <c r="C280" s="7" t="s">
        <v>21</v>
      </c>
      <c r="D280" s="36">
        <v>5.3199999999999997E-2</v>
      </c>
      <c r="E280" s="36">
        <v>5.57E-2</v>
      </c>
      <c r="F280" s="36">
        <v>5.96E-2</v>
      </c>
      <c r="G280" s="37">
        <v>5.62E-2</v>
      </c>
      <c r="H280" s="8">
        <v>0</v>
      </c>
      <c r="I280" s="2"/>
      <c r="J280" s="38">
        <v>5.1299999999999998E-2</v>
      </c>
      <c r="K280" s="34"/>
      <c r="L280" s="34"/>
      <c r="M280" s="38">
        <v>6.0299999999999999E-2</v>
      </c>
      <c r="N280" s="2"/>
    </row>
    <row r="281" spans="1:14" x14ac:dyDescent="0.2">
      <c r="A281">
        <v>201103</v>
      </c>
      <c r="B281" s="35">
        <v>40617</v>
      </c>
      <c r="C281" s="7" t="s">
        <v>21</v>
      </c>
      <c r="D281" s="36">
        <v>5.28E-2</v>
      </c>
      <c r="E281" s="36">
        <v>5.5399999999999998E-2</v>
      </c>
      <c r="F281" s="36">
        <v>5.9499999999999997E-2</v>
      </c>
      <c r="G281" s="37">
        <v>5.5899999999999998E-2</v>
      </c>
      <c r="H281" s="8">
        <v>0</v>
      </c>
      <c r="I281" s="2"/>
      <c r="J281" s="38">
        <v>5.0999999999999997E-2</v>
      </c>
      <c r="K281" s="34"/>
      <c r="L281" s="34"/>
      <c r="M281" s="38">
        <v>6.0100000000000001E-2</v>
      </c>
      <c r="N281" s="2"/>
    </row>
    <row r="282" spans="1:14" x14ac:dyDescent="0.2">
      <c r="A282">
        <v>201103</v>
      </c>
      <c r="B282" s="35">
        <v>40618</v>
      </c>
      <c r="C282" s="7" t="s">
        <v>21</v>
      </c>
      <c r="D282" s="36">
        <v>5.2299999999999999E-2</v>
      </c>
      <c r="E282" s="36">
        <v>5.4600000000000003E-2</v>
      </c>
      <c r="F282" s="36">
        <v>5.8599999999999999E-2</v>
      </c>
      <c r="G282" s="37">
        <v>5.5199999999999999E-2</v>
      </c>
      <c r="H282" s="8">
        <v>0</v>
      </c>
      <c r="I282" s="2"/>
      <c r="J282" s="38">
        <v>5.0199999999999995E-2</v>
      </c>
      <c r="K282" s="34"/>
      <c r="L282" s="34"/>
      <c r="M282" s="38">
        <v>5.9299999999999999E-2</v>
      </c>
      <c r="N282" s="2"/>
    </row>
    <row r="283" spans="1:14" x14ac:dyDescent="0.2">
      <c r="A283">
        <v>201103</v>
      </c>
      <c r="B283" s="35">
        <v>40620</v>
      </c>
      <c r="C283" s="7" t="s">
        <v>21</v>
      </c>
      <c r="D283" s="36">
        <v>5.2699999999999997E-2</v>
      </c>
      <c r="E283" s="36">
        <v>5.5E-2</v>
      </c>
      <c r="F283" s="36">
        <v>5.91E-2</v>
      </c>
      <c r="G283" s="37">
        <v>5.5599999999999997E-2</v>
      </c>
      <c r="H283" s="8">
        <v>0</v>
      </c>
      <c r="I283" s="2"/>
      <c r="J283" s="38">
        <v>5.0700000000000002E-2</v>
      </c>
      <c r="K283" s="34"/>
      <c r="L283" s="34"/>
      <c r="M283" s="38">
        <v>5.9699999999999996E-2</v>
      </c>
      <c r="N283" s="2"/>
    </row>
    <row r="284" spans="1:14" x14ac:dyDescent="0.2">
      <c r="A284">
        <v>201103</v>
      </c>
      <c r="B284" s="35">
        <v>40623</v>
      </c>
      <c r="C284" s="7" t="s">
        <v>21</v>
      </c>
      <c r="D284" s="36">
        <v>5.2900000000000003E-2</v>
      </c>
      <c r="E284" s="36">
        <v>5.5199999999999999E-2</v>
      </c>
      <c r="F284" s="36">
        <v>5.9200000000000003E-2</v>
      </c>
      <c r="G284" s="37">
        <v>5.5800000000000002E-2</v>
      </c>
      <c r="H284" s="8">
        <v>0</v>
      </c>
      <c r="I284" s="2"/>
      <c r="J284" s="38">
        <v>5.0900000000000001E-2</v>
      </c>
      <c r="K284" s="34"/>
      <c r="L284" s="34"/>
      <c r="M284" s="38">
        <v>5.9800000000000006E-2</v>
      </c>
      <c r="N284" s="2"/>
    </row>
    <row r="285" spans="1:14" x14ac:dyDescent="0.2">
      <c r="A285">
        <v>201103</v>
      </c>
      <c r="B285" s="35">
        <v>40624</v>
      </c>
      <c r="C285" s="7" t="s">
        <v>21</v>
      </c>
      <c r="D285" s="36">
        <v>5.28E-2</v>
      </c>
      <c r="E285" s="36">
        <v>5.5100000000000003E-2</v>
      </c>
      <c r="F285" s="36">
        <v>5.9200000000000003E-2</v>
      </c>
      <c r="G285" s="37">
        <v>5.57E-2</v>
      </c>
      <c r="H285" s="8">
        <v>0</v>
      </c>
      <c r="I285" s="2"/>
      <c r="J285" s="38">
        <v>5.0799999999999998E-2</v>
      </c>
      <c r="K285" s="34"/>
      <c r="L285" s="34"/>
      <c r="M285" s="38">
        <v>5.9800000000000006E-2</v>
      </c>
      <c r="N285" s="2"/>
    </row>
    <row r="286" spans="1:14" x14ac:dyDescent="0.2">
      <c r="A286">
        <v>201103</v>
      </c>
      <c r="B286" s="35">
        <v>40625</v>
      </c>
      <c r="C286" s="7" t="s">
        <v>21</v>
      </c>
      <c r="D286" s="36">
        <v>5.2900000000000003E-2</v>
      </c>
      <c r="E286" s="36">
        <v>5.5100000000000003E-2</v>
      </c>
      <c r="F286" s="36">
        <v>5.9299999999999999E-2</v>
      </c>
      <c r="G286" s="37">
        <v>5.5800000000000002E-2</v>
      </c>
      <c r="H286" s="8">
        <v>0</v>
      </c>
      <c r="I286" s="2"/>
      <c r="J286" s="38">
        <v>5.0900000000000001E-2</v>
      </c>
      <c r="K286" s="34"/>
      <c r="L286" s="34"/>
      <c r="M286" s="38">
        <v>5.9900000000000002E-2</v>
      </c>
      <c r="N286" s="2"/>
    </row>
    <row r="287" spans="1:14" x14ac:dyDescent="0.2">
      <c r="A287">
        <v>201103</v>
      </c>
      <c r="B287" s="35">
        <v>40626</v>
      </c>
      <c r="C287" s="7" t="s">
        <v>21</v>
      </c>
      <c r="D287" s="36">
        <v>5.3100000000000001E-2</v>
      </c>
      <c r="E287" s="36">
        <v>5.5300000000000002E-2</v>
      </c>
      <c r="F287" s="36">
        <v>5.9499999999999997E-2</v>
      </c>
      <c r="G287" s="37">
        <v>5.6000000000000001E-2</v>
      </c>
      <c r="H287" s="8">
        <v>0</v>
      </c>
      <c r="I287" s="2"/>
      <c r="J287" s="38">
        <v>5.1100000000000007E-2</v>
      </c>
      <c r="K287" s="34"/>
      <c r="L287" s="34"/>
      <c r="M287" s="38">
        <v>6.0100000000000001E-2</v>
      </c>
      <c r="N287" s="2"/>
    </row>
    <row r="288" spans="1:14" x14ac:dyDescent="0.2">
      <c r="A288">
        <v>201103</v>
      </c>
      <c r="B288" s="35">
        <v>40627</v>
      </c>
      <c r="C288" s="7" t="s">
        <v>21</v>
      </c>
      <c r="D288" s="36">
        <v>5.3499999999999999E-2</v>
      </c>
      <c r="E288" s="36">
        <v>5.57E-2</v>
      </c>
      <c r="F288" s="36">
        <v>5.9799999999999999E-2</v>
      </c>
      <c r="G288" s="37">
        <v>5.6300000000000003E-2</v>
      </c>
      <c r="H288" s="8">
        <v>0</v>
      </c>
      <c r="I288" s="2"/>
      <c r="J288" s="38">
        <v>5.1399999999999994E-2</v>
      </c>
      <c r="K288" s="34"/>
      <c r="L288" s="34"/>
      <c r="M288" s="38">
        <v>6.0400000000000002E-2</v>
      </c>
      <c r="N288" s="2"/>
    </row>
    <row r="289" spans="1:14" x14ac:dyDescent="0.2">
      <c r="A289">
        <v>201103</v>
      </c>
      <c r="B289" s="35">
        <v>40630</v>
      </c>
      <c r="C289" s="7" t="s">
        <v>21</v>
      </c>
      <c r="D289" s="36">
        <v>5.3400000000000003E-2</v>
      </c>
      <c r="E289" s="36">
        <v>5.5599999999999997E-2</v>
      </c>
      <c r="F289" s="36">
        <v>5.9700000000000003E-2</v>
      </c>
      <c r="G289" s="37">
        <v>5.62E-2</v>
      </c>
      <c r="H289" s="8">
        <v>0</v>
      </c>
      <c r="I289" s="2"/>
      <c r="J289" s="38">
        <v>5.1200000000000002E-2</v>
      </c>
      <c r="K289" s="34"/>
      <c r="L289" s="34"/>
      <c r="M289" s="38">
        <v>6.0299999999999999E-2</v>
      </c>
      <c r="N289" s="2"/>
    </row>
    <row r="290" spans="1:14" x14ac:dyDescent="0.2">
      <c r="A290">
        <v>201103</v>
      </c>
      <c r="B290" s="35">
        <v>40631</v>
      </c>
      <c r="C290" s="7" t="s">
        <v>21</v>
      </c>
      <c r="D290" s="36">
        <v>5.3900000000000003E-2</v>
      </c>
      <c r="E290" s="36">
        <v>5.6099999999999997E-2</v>
      </c>
      <c r="F290" s="36">
        <v>6.0199999999999997E-2</v>
      </c>
      <c r="G290" s="37">
        <v>5.67E-2</v>
      </c>
      <c r="H290" s="8">
        <v>0</v>
      </c>
      <c r="I290" s="2"/>
      <c r="J290" s="38">
        <v>5.1799999999999999E-2</v>
      </c>
      <c r="K290" s="34"/>
      <c r="L290" s="34"/>
      <c r="M290" s="38">
        <v>6.0899999999999996E-2</v>
      </c>
      <c r="N290" s="2"/>
    </row>
    <row r="291" spans="1:14" x14ac:dyDescent="0.2">
      <c r="A291">
        <v>201103</v>
      </c>
      <c r="B291" s="35">
        <v>40632</v>
      </c>
      <c r="C291" s="7" t="s">
        <v>21</v>
      </c>
      <c r="D291" s="36">
        <v>5.3699999999999998E-2</v>
      </c>
      <c r="E291" s="36">
        <v>5.5899999999999998E-2</v>
      </c>
      <c r="F291" s="36">
        <v>0.06</v>
      </c>
      <c r="G291" s="37">
        <v>5.6500000000000002E-2</v>
      </c>
      <c r="H291" s="8">
        <v>0</v>
      </c>
      <c r="I291" s="2"/>
      <c r="J291" s="38">
        <v>5.16E-2</v>
      </c>
      <c r="K291" s="34"/>
      <c r="L291" s="34"/>
      <c r="M291" s="38">
        <v>6.0599999999999994E-2</v>
      </c>
      <c r="N291" s="2"/>
    </row>
    <row r="292" spans="1:14" x14ac:dyDescent="0.2">
      <c r="A292">
        <v>201103</v>
      </c>
      <c r="B292" s="35">
        <v>40633</v>
      </c>
      <c r="C292" s="7" t="s">
        <v>21</v>
      </c>
      <c r="D292" s="36">
        <v>5.3499999999999999E-2</v>
      </c>
      <c r="E292" s="36">
        <v>5.57E-2</v>
      </c>
      <c r="F292" s="36">
        <v>5.9900000000000002E-2</v>
      </c>
      <c r="G292" s="37">
        <v>5.6399999999999999E-2</v>
      </c>
      <c r="H292" s="8">
        <v>0</v>
      </c>
      <c r="I292" s="2"/>
      <c r="J292" s="38">
        <v>5.1500000000000004E-2</v>
      </c>
      <c r="K292" s="34"/>
      <c r="L292" s="34"/>
      <c r="M292" s="38">
        <v>6.0499999999999998E-2</v>
      </c>
      <c r="N292" s="2"/>
    </row>
    <row r="293" spans="1:14" x14ac:dyDescent="0.2">
      <c r="A293">
        <v>201104</v>
      </c>
      <c r="B293" s="35">
        <v>40634</v>
      </c>
      <c r="C293" s="7" t="s">
        <v>21</v>
      </c>
      <c r="D293" s="36">
        <v>5.33E-2</v>
      </c>
      <c r="E293" s="36">
        <v>5.5500000000000001E-2</v>
      </c>
      <c r="F293" s="36">
        <v>5.9799999999999999E-2</v>
      </c>
      <c r="G293" s="37">
        <v>5.62E-2</v>
      </c>
      <c r="H293" s="8">
        <v>0</v>
      </c>
      <c r="I293" s="2"/>
      <c r="J293" s="38">
        <v>5.1299999999999998E-2</v>
      </c>
      <c r="K293" s="34"/>
      <c r="L293" s="34"/>
      <c r="M293" s="38">
        <v>6.0400000000000002E-2</v>
      </c>
      <c r="N293" s="2"/>
    </row>
    <row r="294" spans="1:14" x14ac:dyDescent="0.2">
      <c r="A294">
        <v>201104</v>
      </c>
      <c r="B294" s="35">
        <v>40637</v>
      </c>
      <c r="C294" s="7" t="s">
        <v>21</v>
      </c>
      <c r="D294" s="36">
        <v>5.3100000000000001E-2</v>
      </c>
      <c r="E294" s="36">
        <v>5.5399999999999998E-2</v>
      </c>
      <c r="F294" s="36">
        <v>5.9799999999999999E-2</v>
      </c>
      <c r="G294" s="37">
        <v>5.6099999999999997E-2</v>
      </c>
      <c r="H294" s="8">
        <v>0</v>
      </c>
      <c r="I294" s="2"/>
      <c r="J294" s="38">
        <v>5.1299999999999998E-2</v>
      </c>
      <c r="K294" s="34"/>
      <c r="L294" s="34"/>
      <c r="M294" s="38">
        <v>6.0299999999999999E-2</v>
      </c>
      <c r="N294" s="2"/>
    </row>
    <row r="295" spans="1:14" x14ac:dyDescent="0.2">
      <c r="A295">
        <v>201104</v>
      </c>
      <c r="B295" s="35">
        <v>40638</v>
      </c>
      <c r="C295" s="7" t="s">
        <v>21</v>
      </c>
      <c r="D295" s="36">
        <v>5.33E-2</v>
      </c>
      <c r="E295" s="36">
        <v>5.57E-2</v>
      </c>
      <c r="F295" s="36">
        <v>0.06</v>
      </c>
      <c r="G295" s="37">
        <v>5.6300000000000003E-2</v>
      </c>
      <c r="H295" s="8">
        <v>0</v>
      </c>
      <c r="I295" s="2"/>
      <c r="J295" s="38">
        <v>5.1500000000000004E-2</v>
      </c>
      <c r="K295" s="34"/>
      <c r="L295" s="34"/>
      <c r="M295" s="38">
        <v>6.0499999999999998E-2</v>
      </c>
      <c r="N295" s="2"/>
    </row>
    <row r="296" spans="1:14" x14ac:dyDescent="0.2">
      <c r="A296">
        <v>201104</v>
      </c>
      <c r="B296" s="35">
        <v>40639</v>
      </c>
      <c r="C296" s="7" t="s">
        <v>21</v>
      </c>
      <c r="D296" s="36">
        <v>5.4100000000000002E-2</v>
      </c>
      <c r="E296" s="36">
        <v>5.6399999999999999E-2</v>
      </c>
      <c r="F296" s="36">
        <v>6.0699999999999997E-2</v>
      </c>
      <c r="G296" s="37">
        <v>5.7099999999999998E-2</v>
      </c>
      <c r="H296" s="8">
        <v>0</v>
      </c>
      <c r="I296" s="2"/>
      <c r="J296" s="38">
        <v>5.2199999999999996E-2</v>
      </c>
      <c r="K296" s="34"/>
      <c r="L296" s="34"/>
      <c r="M296" s="38">
        <v>6.1100000000000002E-2</v>
      </c>
      <c r="N296" s="2"/>
    </row>
    <row r="297" spans="1:14" x14ac:dyDescent="0.2">
      <c r="A297">
        <v>201104</v>
      </c>
      <c r="B297" s="35">
        <v>40640</v>
      </c>
      <c r="C297" s="7" t="s">
        <v>21</v>
      </c>
      <c r="D297" s="36">
        <v>5.45E-2</v>
      </c>
      <c r="E297" s="36">
        <v>5.67E-2</v>
      </c>
      <c r="F297" s="36">
        <v>6.1100000000000002E-2</v>
      </c>
      <c r="G297" s="37">
        <v>5.74E-2</v>
      </c>
      <c r="H297" s="8">
        <v>0</v>
      </c>
      <c r="I297" s="2"/>
      <c r="J297" s="38">
        <v>5.2199999999999996E-2</v>
      </c>
      <c r="K297" s="34"/>
      <c r="L297" s="34"/>
      <c r="M297" s="38">
        <v>6.1500000000000006E-2</v>
      </c>
      <c r="N297" s="2"/>
    </row>
    <row r="298" spans="1:14" x14ac:dyDescent="0.2">
      <c r="A298">
        <v>201104</v>
      </c>
      <c r="B298" s="35">
        <v>40641</v>
      </c>
      <c r="C298" s="7" t="s">
        <v>21</v>
      </c>
      <c r="D298" s="36">
        <v>5.45E-2</v>
      </c>
      <c r="E298" s="36">
        <v>5.6800000000000003E-2</v>
      </c>
      <c r="F298" s="36">
        <v>6.1100000000000002E-2</v>
      </c>
      <c r="G298" s="37">
        <v>5.7500000000000002E-2</v>
      </c>
      <c r="H298" s="8">
        <v>0</v>
      </c>
      <c r="I298" s="2"/>
      <c r="J298" s="38">
        <v>5.2300000000000006E-2</v>
      </c>
      <c r="K298" s="34"/>
      <c r="L298" s="34"/>
      <c r="M298" s="38">
        <v>6.1500000000000006E-2</v>
      </c>
      <c r="N298" s="2"/>
    </row>
    <row r="299" spans="1:14" x14ac:dyDescent="0.2">
      <c r="A299">
        <v>201104</v>
      </c>
      <c r="B299" s="35">
        <v>40645</v>
      </c>
      <c r="C299" s="7" t="s">
        <v>21</v>
      </c>
      <c r="D299" s="36">
        <v>5.3999999999999999E-2</v>
      </c>
      <c r="E299" s="36">
        <v>5.6300000000000003E-2</v>
      </c>
      <c r="F299" s="36">
        <v>6.0600000000000001E-2</v>
      </c>
      <c r="G299" s="37">
        <v>5.7000000000000002E-2</v>
      </c>
      <c r="H299" s="8">
        <v>0</v>
      </c>
      <c r="I299" s="2"/>
      <c r="J299" s="38">
        <v>5.1900000000000002E-2</v>
      </c>
      <c r="K299" s="34"/>
      <c r="L299" s="34"/>
      <c r="M299" s="38">
        <v>6.0999999999999999E-2</v>
      </c>
      <c r="N299" s="2"/>
    </row>
    <row r="300" spans="1:14" x14ac:dyDescent="0.2">
      <c r="A300">
        <v>201104</v>
      </c>
      <c r="B300" s="35">
        <v>40646</v>
      </c>
      <c r="C300" s="7" t="s">
        <v>21</v>
      </c>
      <c r="D300" s="36">
        <v>5.3699999999999998E-2</v>
      </c>
      <c r="E300" s="36">
        <v>5.6000000000000001E-2</v>
      </c>
      <c r="F300" s="36">
        <v>6.0299999999999999E-2</v>
      </c>
      <c r="G300" s="37">
        <v>5.67E-2</v>
      </c>
      <c r="H300" s="8">
        <v>0</v>
      </c>
      <c r="I300" s="2"/>
      <c r="J300" s="38">
        <v>5.16E-2</v>
      </c>
      <c r="K300" s="34"/>
      <c r="L300" s="34"/>
      <c r="M300" s="38">
        <v>6.0700000000000004E-2</v>
      </c>
      <c r="N300" s="2"/>
    </row>
    <row r="301" spans="1:14" x14ac:dyDescent="0.2">
      <c r="A301">
        <v>201104</v>
      </c>
      <c r="B301" s="35">
        <v>40647</v>
      </c>
      <c r="C301" s="7" t="s">
        <v>21</v>
      </c>
      <c r="D301" s="36">
        <v>5.3600000000000002E-2</v>
      </c>
      <c r="E301" s="36">
        <v>5.5899999999999998E-2</v>
      </c>
      <c r="F301" s="36">
        <v>6.0199999999999997E-2</v>
      </c>
      <c r="G301" s="37">
        <v>5.6599999999999998E-2</v>
      </c>
      <c r="H301" s="8">
        <v>0</v>
      </c>
      <c r="I301" s="2"/>
      <c r="J301" s="38">
        <v>5.1500000000000004E-2</v>
      </c>
      <c r="K301" s="34"/>
      <c r="L301" s="34"/>
      <c r="M301" s="38">
        <v>6.0599999999999994E-2</v>
      </c>
      <c r="N301" s="2"/>
    </row>
    <row r="302" spans="1:14" x14ac:dyDescent="0.2">
      <c r="A302">
        <v>201104</v>
      </c>
      <c r="B302" s="35">
        <v>40648</v>
      </c>
      <c r="C302" s="7" t="s">
        <v>21</v>
      </c>
      <c r="D302" s="36">
        <v>5.2900000000000003E-2</v>
      </c>
      <c r="E302" s="36">
        <v>5.5199999999999999E-2</v>
      </c>
      <c r="F302" s="36">
        <v>5.9499999999999997E-2</v>
      </c>
      <c r="G302" s="37">
        <v>5.5899999999999998E-2</v>
      </c>
      <c r="H302" s="8">
        <v>0</v>
      </c>
      <c r="I302" s="2"/>
      <c r="J302" s="38">
        <v>5.0799999999999998E-2</v>
      </c>
      <c r="K302" s="34"/>
      <c r="L302" s="34"/>
      <c r="M302" s="38">
        <v>5.9900000000000002E-2</v>
      </c>
      <c r="N302" s="2"/>
    </row>
    <row r="303" spans="1:14" x14ac:dyDescent="0.2">
      <c r="A303">
        <v>201104</v>
      </c>
      <c r="B303" s="35">
        <v>40651</v>
      </c>
      <c r="C303" s="7" t="s">
        <v>21</v>
      </c>
      <c r="D303" s="36">
        <v>5.28E-2</v>
      </c>
      <c r="E303" s="36">
        <v>5.5100000000000003E-2</v>
      </c>
      <c r="F303" s="36">
        <v>5.9400000000000001E-2</v>
      </c>
      <c r="G303" s="37">
        <v>5.5800000000000002E-2</v>
      </c>
      <c r="H303" s="8">
        <v>0</v>
      </c>
      <c r="I303" s="2"/>
      <c r="J303" s="38">
        <v>5.16E-2</v>
      </c>
      <c r="K303" s="34"/>
      <c r="L303" s="34"/>
      <c r="M303" s="38">
        <v>5.9800000000000006E-2</v>
      </c>
      <c r="N303" s="2"/>
    </row>
    <row r="304" spans="1:14" x14ac:dyDescent="0.2">
      <c r="A304">
        <v>201104</v>
      </c>
      <c r="B304" s="35">
        <v>40652</v>
      </c>
      <c r="C304" s="7" t="s">
        <v>21</v>
      </c>
      <c r="D304" s="36">
        <v>5.2499999999999998E-2</v>
      </c>
      <c r="E304" s="36">
        <v>5.4800000000000001E-2</v>
      </c>
      <c r="F304" s="36">
        <v>5.91E-2</v>
      </c>
      <c r="G304" s="37">
        <v>5.5500000000000001E-2</v>
      </c>
      <c r="H304" s="8">
        <v>0</v>
      </c>
      <c r="I304" s="2"/>
      <c r="J304" s="38">
        <v>5.1299999999999998E-2</v>
      </c>
      <c r="K304" s="34"/>
      <c r="L304" s="34"/>
      <c r="M304" s="38">
        <v>5.9500000000000004E-2</v>
      </c>
      <c r="N304" s="2"/>
    </row>
    <row r="305" spans="1:14" x14ac:dyDescent="0.2">
      <c r="A305">
        <v>201104</v>
      </c>
      <c r="B305" s="35">
        <v>40653</v>
      </c>
      <c r="C305" s="7" t="s">
        <v>21</v>
      </c>
      <c r="D305" s="36">
        <v>5.28E-2</v>
      </c>
      <c r="E305" s="36">
        <v>5.5E-2</v>
      </c>
      <c r="F305" s="36">
        <v>5.9400000000000001E-2</v>
      </c>
      <c r="G305" s="37">
        <v>5.57E-2</v>
      </c>
      <c r="H305" s="8">
        <v>0</v>
      </c>
      <c r="I305" s="2"/>
      <c r="J305" s="38">
        <v>5.16E-2</v>
      </c>
      <c r="K305" s="34"/>
      <c r="L305" s="34"/>
      <c r="M305" s="38">
        <v>5.9800000000000006E-2</v>
      </c>
      <c r="N305" s="2"/>
    </row>
    <row r="306" spans="1:14" x14ac:dyDescent="0.2">
      <c r="A306">
        <v>201104</v>
      </c>
      <c r="B306" s="35">
        <v>40654</v>
      </c>
      <c r="C306" s="7" t="s">
        <v>21</v>
      </c>
      <c r="D306" s="36">
        <v>5.2999999999999999E-2</v>
      </c>
      <c r="E306" s="36">
        <v>5.5199999999999999E-2</v>
      </c>
      <c r="F306" s="36">
        <v>5.9400000000000001E-2</v>
      </c>
      <c r="G306" s="37">
        <v>5.5899999999999998E-2</v>
      </c>
      <c r="H306" s="8">
        <v>0</v>
      </c>
      <c r="I306" s="2"/>
      <c r="J306" s="38">
        <v>5.1799999999999999E-2</v>
      </c>
      <c r="K306" s="34"/>
      <c r="L306" s="34"/>
      <c r="M306" s="38">
        <v>5.9900000000000002E-2</v>
      </c>
      <c r="N306" s="2"/>
    </row>
    <row r="307" spans="1:14" x14ac:dyDescent="0.2">
      <c r="A307">
        <v>201104</v>
      </c>
      <c r="B307" s="35">
        <v>40658</v>
      </c>
      <c r="C307" s="7" t="s">
        <v>21</v>
      </c>
      <c r="D307" s="36">
        <v>5.28E-2</v>
      </c>
      <c r="E307" s="36">
        <v>5.5100000000000003E-2</v>
      </c>
      <c r="F307" s="36">
        <v>5.9299999999999999E-2</v>
      </c>
      <c r="G307" s="37">
        <v>5.57E-2</v>
      </c>
      <c r="H307" s="8">
        <v>0</v>
      </c>
      <c r="I307" s="2"/>
      <c r="J307" s="38">
        <v>5.16E-2</v>
      </c>
      <c r="K307" s="34"/>
      <c r="L307" s="34"/>
      <c r="M307" s="38">
        <v>5.9699999999999996E-2</v>
      </c>
      <c r="N307" s="2"/>
    </row>
    <row r="308" spans="1:14" x14ac:dyDescent="0.2">
      <c r="A308">
        <v>201104</v>
      </c>
      <c r="B308" s="35">
        <v>40659</v>
      </c>
      <c r="C308" s="7" t="s">
        <v>21</v>
      </c>
      <c r="D308" s="36">
        <v>5.2200000000000003E-2</v>
      </c>
      <c r="E308" s="36">
        <v>5.45E-2</v>
      </c>
      <c r="F308" s="36">
        <v>5.8700000000000002E-2</v>
      </c>
      <c r="G308" s="37">
        <v>5.5100000000000003E-2</v>
      </c>
      <c r="H308" s="8">
        <v>0</v>
      </c>
      <c r="I308" s="2"/>
      <c r="J308" s="38">
        <v>5.0999999999999997E-2</v>
      </c>
      <c r="K308" s="34"/>
      <c r="L308" s="34"/>
      <c r="M308" s="38">
        <v>5.91E-2</v>
      </c>
      <c r="N308" s="2"/>
    </row>
    <row r="309" spans="1:14" x14ac:dyDescent="0.2">
      <c r="A309">
        <v>201104</v>
      </c>
      <c r="B309" s="35">
        <v>40660</v>
      </c>
      <c r="C309" s="7" t="s">
        <v>21</v>
      </c>
      <c r="D309" s="36">
        <v>5.28E-2</v>
      </c>
      <c r="E309" s="36">
        <v>5.5100000000000003E-2</v>
      </c>
      <c r="F309" s="36">
        <v>5.9200000000000003E-2</v>
      </c>
      <c r="G309" s="37">
        <v>5.57E-2</v>
      </c>
      <c r="H309" s="8">
        <v>0</v>
      </c>
      <c r="I309" s="2"/>
      <c r="J309" s="38">
        <v>5.1699999999999996E-2</v>
      </c>
      <c r="K309" s="34"/>
      <c r="L309" s="34"/>
      <c r="M309" s="38">
        <v>5.96E-2</v>
      </c>
      <c r="N309" s="2"/>
    </row>
    <row r="310" spans="1:14" x14ac:dyDescent="0.2">
      <c r="A310">
        <v>201104</v>
      </c>
      <c r="B310" s="35">
        <v>40661</v>
      </c>
      <c r="C310" s="7" t="s">
        <v>21</v>
      </c>
      <c r="D310" s="36">
        <v>5.2200000000000003E-2</v>
      </c>
      <c r="E310" s="36">
        <v>5.4699999999999999E-2</v>
      </c>
      <c r="F310" s="36">
        <v>5.8900000000000001E-2</v>
      </c>
      <c r="G310" s="37">
        <v>5.5300000000000002E-2</v>
      </c>
      <c r="H310" s="8">
        <v>0</v>
      </c>
      <c r="I310" s="2"/>
      <c r="J310" s="38">
        <v>5.1100000000000007E-2</v>
      </c>
      <c r="K310" s="34"/>
      <c r="L310" s="34"/>
      <c r="M310" s="38">
        <v>5.9299999999999999E-2</v>
      </c>
      <c r="N310" s="2"/>
    </row>
    <row r="311" spans="1:14" x14ac:dyDescent="0.2">
      <c r="A311">
        <v>201105</v>
      </c>
      <c r="B311" s="35">
        <v>40665</v>
      </c>
      <c r="C311" s="7" t="s">
        <v>21</v>
      </c>
      <c r="D311" s="36">
        <v>5.1900000000000002E-2</v>
      </c>
      <c r="E311" s="36">
        <v>5.4399999999999997E-2</v>
      </c>
      <c r="F311" s="36">
        <v>5.8500000000000003E-2</v>
      </c>
      <c r="G311" s="37">
        <v>5.4899999999999997E-2</v>
      </c>
      <c r="H311" s="8">
        <v>0</v>
      </c>
      <c r="I311" s="2"/>
      <c r="J311" s="38">
        <v>5.0799999999999998E-2</v>
      </c>
      <c r="K311" s="34"/>
      <c r="L311" s="34"/>
      <c r="M311" s="38">
        <v>5.8799999999999998E-2</v>
      </c>
      <c r="N311" s="2"/>
    </row>
    <row r="312" spans="1:14" x14ac:dyDescent="0.2">
      <c r="A312">
        <v>201105</v>
      </c>
      <c r="B312" s="35">
        <v>40667</v>
      </c>
      <c r="C312" s="7" t="s">
        <v>21</v>
      </c>
      <c r="D312" s="36">
        <v>5.1299999999999998E-2</v>
      </c>
      <c r="E312" s="36">
        <v>5.3699999999999998E-2</v>
      </c>
      <c r="F312" s="36">
        <v>5.7799999999999997E-2</v>
      </c>
      <c r="G312" s="37">
        <v>5.4300000000000001E-2</v>
      </c>
      <c r="H312" s="8">
        <v>0</v>
      </c>
      <c r="I312" s="2"/>
      <c r="J312" s="38">
        <v>0.05</v>
      </c>
      <c r="K312" s="34"/>
      <c r="L312" s="34"/>
      <c r="M312" s="38">
        <v>5.8099999999999999E-2</v>
      </c>
      <c r="N312" s="2"/>
    </row>
    <row r="313" spans="1:14" x14ac:dyDescent="0.2">
      <c r="A313">
        <v>201105</v>
      </c>
      <c r="B313" s="35">
        <v>40668</v>
      </c>
      <c r="C313" s="7" t="s">
        <v>21</v>
      </c>
      <c r="D313" s="36">
        <v>5.0799999999999998E-2</v>
      </c>
      <c r="E313" s="36">
        <v>5.3199999999999997E-2</v>
      </c>
      <c r="F313" s="36">
        <v>5.74E-2</v>
      </c>
      <c r="G313" s="37">
        <v>5.3800000000000001E-2</v>
      </c>
      <c r="H313" s="8">
        <v>0</v>
      </c>
      <c r="I313" s="2"/>
      <c r="J313" s="38">
        <v>4.9400000000000006E-2</v>
      </c>
      <c r="K313" s="34"/>
      <c r="L313" s="34"/>
      <c r="M313" s="38">
        <v>5.7699999999999994E-2</v>
      </c>
      <c r="N313" s="2"/>
    </row>
    <row r="314" spans="1:14" x14ac:dyDescent="0.2">
      <c r="A314">
        <v>201105</v>
      </c>
      <c r="B314" s="35">
        <v>40669</v>
      </c>
      <c r="C314" s="7" t="s">
        <v>21</v>
      </c>
      <c r="D314" s="36">
        <v>5.0900000000000001E-2</v>
      </c>
      <c r="E314" s="36">
        <v>5.33E-2</v>
      </c>
      <c r="F314" s="36">
        <v>5.7500000000000002E-2</v>
      </c>
      <c r="G314" s="37">
        <v>5.3900000000000003E-2</v>
      </c>
      <c r="H314" s="8">
        <v>0</v>
      </c>
      <c r="I314" s="2"/>
      <c r="J314" s="38">
        <v>4.9599999999999998E-2</v>
      </c>
      <c r="K314" s="34"/>
      <c r="L314" s="34"/>
      <c r="M314" s="38">
        <v>5.79E-2</v>
      </c>
      <c r="N314" s="2"/>
    </row>
    <row r="315" spans="1:14" x14ac:dyDescent="0.2">
      <c r="A315">
        <v>201105</v>
      </c>
      <c r="B315" s="35">
        <v>40672</v>
      </c>
      <c r="C315" s="7" t="s">
        <v>21</v>
      </c>
      <c r="D315" s="36">
        <v>5.0999999999999997E-2</v>
      </c>
      <c r="E315" s="36">
        <v>5.3400000000000003E-2</v>
      </c>
      <c r="F315" s="36">
        <v>5.7700000000000001E-2</v>
      </c>
      <c r="G315" s="37">
        <v>5.3999999999999999E-2</v>
      </c>
      <c r="H315" s="8">
        <v>0</v>
      </c>
      <c r="I315" s="2"/>
      <c r="J315" s="38">
        <v>4.9699999999999994E-2</v>
      </c>
      <c r="K315" s="34"/>
      <c r="L315" s="34"/>
      <c r="M315" s="38">
        <v>5.8099999999999999E-2</v>
      </c>
      <c r="N315" s="2"/>
    </row>
    <row r="316" spans="1:14" x14ac:dyDescent="0.2">
      <c r="A316">
        <v>201105</v>
      </c>
      <c r="B316" s="35">
        <v>40673</v>
      </c>
      <c r="C316" s="7" t="s">
        <v>21</v>
      </c>
      <c r="D316" s="36">
        <v>5.1299999999999998E-2</v>
      </c>
      <c r="E316" s="36">
        <v>5.3699999999999998E-2</v>
      </c>
      <c r="F316" s="36">
        <v>5.8000000000000003E-2</v>
      </c>
      <c r="G316" s="37">
        <v>5.4300000000000001E-2</v>
      </c>
      <c r="H316" s="8">
        <v>0</v>
      </c>
      <c r="I316" s="2"/>
      <c r="J316" s="38">
        <v>0.05</v>
      </c>
      <c r="K316" s="34"/>
      <c r="L316" s="34"/>
      <c r="M316" s="38">
        <v>5.8400000000000001E-2</v>
      </c>
      <c r="N316" s="2"/>
    </row>
    <row r="317" spans="1:14" x14ac:dyDescent="0.2">
      <c r="A317">
        <v>201105</v>
      </c>
      <c r="B317" s="35">
        <v>40674</v>
      </c>
      <c r="C317" s="7" t="s">
        <v>21</v>
      </c>
      <c r="D317" s="36">
        <v>5.0999999999999997E-2</v>
      </c>
      <c r="E317" s="36">
        <v>5.3400000000000003E-2</v>
      </c>
      <c r="F317" s="36">
        <v>5.7599999999999998E-2</v>
      </c>
      <c r="G317" s="37">
        <v>5.3999999999999999E-2</v>
      </c>
      <c r="H317" s="8">
        <v>0</v>
      </c>
      <c r="I317" s="2"/>
      <c r="J317" s="38">
        <v>4.9599999999999998E-2</v>
      </c>
      <c r="K317" s="34"/>
      <c r="L317" s="34"/>
      <c r="M317" s="38">
        <v>5.7999999999999996E-2</v>
      </c>
      <c r="N317" s="2"/>
    </row>
    <row r="318" spans="1:14" x14ac:dyDescent="0.2">
      <c r="A318">
        <v>201105</v>
      </c>
      <c r="B318" s="35">
        <v>40676</v>
      </c>
      <c r="C318" s="7" t="s">
        <v>21</v>
      </c>
      <c r="D318" s="36">
        <v>5.1200000000000002E-2</v>
      </c>
      <c r="E318" s="36">
        <v>5.3600000000000002E-2</v>
      </c>
      <c r="F318" s="36">
        <v>5.7799999999999997E-2</v>
      </c>
      <c r="G318" s="37">
        <v>5.4199999999999998E-2</v>
      </c>
      <c r="H318" s="8">
        <v>0</v>
      </c>
      <c r="I318" s="2"/>
      <c r="J318" s="38">
        <v>4.9699999999999994E-2</v>
      </c>
      <c r="K318" s="34"/>
      <c r="L318" s="34"/>
      <c r="M318" s="38">
        <v>5.8200000000000002E-2</v>
      </c>
      <c r="N318" s="2"/>
    </row>
    <row r="319" spans="1:14" x14ac:dyDescent="0.2">
      <c r="A319">
        <v>201105</v>
      </c>
      <c r="B319" s="35">
        <v>40679</v>
      </c>
      <c r="C319" s="7" t="s">
        <v>21</v>
      </c>
      <c r="D319" s="36">
        <v>5.0500000000000003E-2</v>
      </c>
      <c r="E319" s="36">
        <v>5.2900000000000003E-2</v>
      </c>
      <c r="F319" s="36">
        <v>5.7200000000000001E-2</v>
      </c>
      <c r="G319" s="37">
        <v>5.3499999999999999E-2</v>
      </c>
      <c r="H319" s="8">
        <v>0</v>
      </c>
      <c r="I319" s="2"/>
      <c r="J319" s="38">
        <v>4.9100000000000005E-2</v>
      </c>
      <c r="K319" s="34"/>
      <c r="L319" s="34"/>
      <c r="M319" s="38">
        <v>5.7500000000000002E-2</v>
      </c>
      <c r="N319" s="2"/>
    </row>
    <row r="320" spans="1:14" x14ac:dyDescent="0.2">
      <c r="A320">
        <v>201105</v>
      </c>
      <c r="B320" s="35">
        <v>40680</v>
      </c>
      <c r="C320" s="7" t="s">
        <v>21</v>
      </c>
      <c r="D320" s="36">
        <v>0.05</v>
      </c>
      <c r="E320" s="36">
        <v>5.2499999999999998E-2</v>
      </c>
      <c r="F320" s="36">
        <v>5.67E-2</v>
      </c>
      <c r="G320" s="37">
        <v>5.3100000000000001E-2</v>
      </c>
      <c r="H320" s="8">
        <v>0</v>
      </c>
      <c r="I320" s="2"/>
      <c r="J320" s="38">
        <v>4.8600000000000004E-2</v>
      </c>
      <c r="K320" s="34"/>
      <c r="L320" s="34"/>
      <c r="M320" s="38">
        <v>5.7099999999999998E-2</v>
      </c>
      <c r="N320" s="2"/>
    </row>
    <row r="321" spans="1:14" x14ac:dyDescent="0.2">
      <c r="A321">
        <v>201105</v>
      </c>
      <c r="B321" s="35">
        <v>40681</v>
      </c>
      <c r="C321" s="7" t="s">
        <v>21</v>
      </c>
      <c r="D321" s="36">
        <v>5.0599999999999999E-2</v>
      </c>
      <c r="E321" s="36">
        <v>5.3100000000000001E-2</v>
      </c>
      <c r="F321" s="36">
        <v>5.7299999999999997E-2</v>
      </c>
      <c r="G321" s="37">
        <v>5.3699999999999998E-2</v>
      </c>
      <c r="H321" s="8">
        <v>0</v>
      </c>
      <c r="I321" s="2"/>
      <c r="J321" s="38">
        <v>4.9200000000000001E-2</v>
      </c>
      <c r="K321" s="34"/>
      <c r="L321" s="34"/>
      <c r="M321" s="38">
        <v>5.7699999999999994E-2</v>
      </c>
      <c r="N321" s="2"/>
    </row>
    <row r="322" spans="1:14" x14ac:dyDescent="0.2">
      <c r="A322">
        <v>201105</v>
      </c>
      <c r="B322" s="35">
        <v>40682</v>
      </c>
      <c r="C322" s="7" t="s">
        <v>21</v>
      </c>
      <c r="D322" s="36">
        <v>5.0799999999999998E-2</v>
      </c>
      <c r="E322" s="36">
        <v>5.3199999999999997E-2</v>
      </c>
      <c r="F322" s="36">
        <v>5.74E-2</v>
      </c>
      <c r="G322" s="37">
        <v>5.3800000000000001E-2</v>
      </c>
      <c r="H322" s="8">
        <v>0</v>
      </c>
      <c r="I322" s="2"/>
      <c r="J322" s="38">
        <v>4.9599999999999998E-2</v>
      </c>
      <c r="K322" s="34"/>
      <c r="L322" s="34"/>
      <c r="M322" s="38">
        <v>5.7800000000000004E-2</v>
      </c>
      <c r="N322" s="2"/>
    </row>
    <row r="323" spans="1:14" x14ac:dyDescent="0.2">
      <c r="A323">
        <v>201105</v>
      </c>
      <c r="B323" s="35">
        <v>40683</v>
      </c>
      <c r="C323" s="7" t="s">
        <v>21</v>
      </c>
      <c r="D323" s="36">
        <v>5.0700000000000002E-2</v>
      </c>
      <c r="E323" s="36">
        <v>5.3199999999999997E-2</v>
      </c>
      <c r="F323" s="36">
        <v>5.74E-2</v>
      </c>
      <c r="G323" s="37">
        <v>5.3800000000000001E-2</v>
      </c>
      <c r="H323" s="8">
        <v>0</v>
      </c>
      <c r="I323" s="2"/>
      <c r="J323" s="38">
        <v>4.9800000000000004E-2</v>
      </c>
      <c r="K323" s="34"/>
      <c r="L323" s="34"/>
      <c r="M323" s="38">
        <v>5.7800000000000004E-2</v>
      </c>
      <c r="N323" s="2"/>
    </row>
    <row r="324" spans="1:14" x14ac:dyDescent="0.2">
      <c r="A324">
        <v>201105</v>
      </c>
      <c r="B324" s="35">
        <v>40686</v>
      </c>
      <c r="C324" s="7" t="s">
        <v>21</v>
      </c>
      <c r="D324" s="36">
        <v>5.0500000000000003E-2</v>
      </c>
      <c r="E324" s="36">
        <v>5.2900000000000003E-2</v>
      </c>
      <c r="F324" s="36">
        <v>5.7099999999999998E-2</v>
      </c>
      <c r="G324" s="37">
        <v>5.3499999999999999E-2</v>
      </c>
      <c r="H324" s="8">
        <v>0</v>
      </c>
      <c r="I324" s="2"/>
      <c r="J324" s="38">
        <v>4.9500000000000002E-2</v>
      </c>
      <c r="K324" s="34"/>
      <c r="L324" s="34"/>
      <c r="M324" s="38">
        <v>5.7500000000000002E-2</v>
      </c>
      <c r="N324" s="2"/>
    </row>
    <row r="325" spans="1:14" x14ac:dyDescent="0.2">
      <c r="A325">
        <v>201105</v>
      </c>
      <c r="B325" s="35">
        <v>40687</v>
      </c>
      <c r="C325" s="7" t="s">
        <v>21</v>
      </c>
      <c r="D325" s="36">
        <v>5.0299999999999997E-2</v>
      </c>
      <c r="E325" s="36">
        <v>5.2699999999999997E-2</v>
      </c>
      <c r="F325" s="36">
        <v>5.7000000000000002E-2</v>
      </c>
      <c r="G325" s="37">
        <v>5.33E-2</v>
      </c>
      <c r="H325" s="8">
        <v>0</v>
      </c>
      <c r="I325" s="2"/>
      <c r="J325" s="38">
        <v>4.9500000000000002E-2</v>
      </c>
      <c r="K325" s="34"/>
      <c r="L325" s="34"/>
      <c r="M325" s="38">
        <v>5.74E-2</v>
      </c>
      <c r="N325" s="2"/>
    </row>
    <row r="326" spans="1:14" x14ac:dyDescent="0.2">
      <c r="A326">
        <v>201105</v>
      </c>
      <c r="B326" s="35">
        <v>40688</v>
      </c>
      <c r="C326" s="7" t="s">
        <v>21</v>
      </c>
      <c r="D326" s="36">
        <v>5.0599999999999999E-2</v>
      </c>
      <c r="E326" s="36">
        <v>5.2999999999999999E-2</v>
      </c>
      <c r="F326" s="36">
        <v>5.7299999999999997E-2</v>
      </c>
      <c r="G326" s="37">
        <v>5.3600000000000002E-2</v>
      </c>
      <c r="H326" s="8">
        <v>0</v>
      </c>
      <c r="I326" s="2"/>
      <c r="J326" s="38">
        <v>4.9699999999999994E-2</v>
      </c>
      <c r="K326" s="34"/>
      <c r="L326" s="34"/>
      <c r="M326" s="38">
        <v>5.7699999999999994E-2</v>
      </c>
      <c r="N326" s="2"/>
    </row>
    <row r="327" spans="1:14" x14ac:dyDescent="0.2">
      <c r="A327">
        <v>201105</v>
      </c>
      <c r="B327" s="35">
        <v>40689</v>
      </c>
      <c r="C327" s="7" t="s">
        <v>21</v>
      </c>
      <c r="D327" s="36">
        <v>5.0099999999999999E-2</v>
      </c>
      <c r="E327" s="36">
        <v>5.2400000000000002E-2</v>
      </c>
      <c r="F327" s="36">
        <v>5.6599999999999998E-2</v>
      </c>
      <c r="G327" s="37">
        <v>5.2999999999999999E-2</v>
      </c>
      <c r="H327" s="8">
        <v>0</v>
      </c>
      <c r="I327" s="2"/>
      <c r="J327" s="38">
        <v>4.9200000000000001E-2</v>
      </c>
      <c r="K327" s="34"/>
      <c r="L327" s="34"/>
      <c r="M327" s="38">
        <v>5.7099999999999998E-2</v>
      </c>
      <c r="N327" s="2"/>
    </row>
    <row r="328" spans="1:14" x14ac:dyDescent="0.2">
      <c r="A328">
        <v>201105</v>
      </c>
      <c r="B328" s="35">
        <v>40694</v>
      </c>
      <c r="C328" s="7" t="s">
        <v>21</v>
      </c>
      <c r="D328" s="36">
        <v>0.05</v>
      </c>
      <c r="E328" s="36">
        <v>5.2299999999999999E-2</v>
      </c>
      <c r="F328" s="36">
        <v>5.6399999999999999E-2</v>
      </c>
      <c r="G328" s="37">
        <v>5.2900000000000003E-2</v>
      </c>
      <c r="H328" s="8">
        <v>0</v>
      </c>
      <c r="I328" s="2"/>
      <c r="J328" s="38">
        <v>4.9400000000000006E-2</v>
      </c>
      <c r="K328" s="34"/>
      <c r="L328" s="34"/>
      <c r="M328" s="38">
        <v>5.7000000000000002E-2</v>
      </c>
      <c r="N328" s="2"/>
    </row>
    <row r="329" spans="1:14" x14ac:dyDescent="0.2">
      <c r="A329">
        <v>201106</v>
      </c>
      <c r="B329" s="35">
        <v>40695</v>
      </c>
      <c r="C329" s="7" t="s">
        <v>21</v>
      </c>
      <c r="D329" s="36">
        <v>4.9299999999999997E-2</v>
      </c>
      <c r="E329" s="36">
        <v>5.16E-2</v>
      </c>
      <c r="F329" s="36">
        <v>5.5800000000000002E-2</v>
      </c>
      <c r="G329" s="37">
        <v>5.2200000000000003E-2</v>
      </c>
      <c r="H329" s="8">
        <v>0</v>
      </c>
      <c r="I329" s="2"/>
      <c r="J329" s="38">
        <v>4.8799999999999996E-2</v>
      </c>
      <c r="K329" s="34"/>
      <c r="L329" s="34"/>
      <c r="M329" s="38">
        <v>5.6399999999999999E-2</v>
      </c>
      <c r="N329" s="2"/>
    </row>
    <row r="330" spans="1:14" x14ac:dyDescent="0.2">
      <c r="A330">
        <v>201106</v>
      </c>
      <c r="B330" s="35">
        <v>40696</v>
      </c>
      <c r="C330" s="7" t="s">
        <v>21</v>
      </c>
      <c r="D330" s="36">
        <v>5.0299999999999997E-2</v>
      </c>
      <c r="E330" s="36">
        <v>5.2699999999999997E-2</v>
      </c>
      <c r="F330" s="36">
        <v>5.6800000000000003E-2</v>
      </c>
      <c r="G330" s="37">
        <v>5.33E-2</v>
      </c>
      <c r="H330" s="8">
        <v>0</v>
      </c>
      <c r="I330" s="2"/>
      <c r="J330" s="38">
        <v>4.99E-2</v>
      </c>
      <c r="K330" s="34"/>
      <c r="L330" s="34"/>
      <c r="M330" s="38">
        <v>5.74E-2</v>
      </c>
      <c r="N330" s="2"/>
    </row>
    <row r="331" spans="1:14" x14ac:dyDescent="0.2">
      <c r="A331">
        <v>201106</v>
      </c>
      <c r="B331" s="35">
        <v>40697</v>
      </c>
      <c r="C331" s="7" t="s">
        <v>21</v>
      </c>
      <c r="D331" s="36">
        <v>5.0099999999999999E-2</v>
      </c>
      <c r="E331" s="36">
        <v>5.2499999999999998E-2</v>
      </c>
      <c r="F331" s="36">
        <v>5.6599999999999998E-2</v>
      </c>
      <c r="G331" s="37">
        <v>5.3100000000000001E-2</v>
      </c>
      <c r="H331" s="8">
        <v>0</v>
      </c>
      <c r="I331" s="2"/>
      <c r="J331" s="38">
        <v>4.9699999999999994E-2</v>
      </c>
      <c r="K331" s="34"/>
      <c r="L331" s="34"/>
      <c r="M331" s="38">
        <v>5.7200000000000001E-2</v>
      </c>
      <c r="N331" s="2"/>
    </row>
    <row r="332" spans="1:14" x14ac:dyDescent="0.2">
      <c r="A332">
        <v>201106</v>
      </c>
      <c r="B332" s="35">
        <v>40700</v>
      </c>
      <c r="C332" s="7" t="s">
        <v>21</v>
      </c>
      <c r="D332" s="36">
        <v>5.0799999999999998E-2</v>
      </c>
      <c r="E332" s="36">
        <v>5.28E-2</v>
      </c>
      <c r="F332" s="36">
        <v>5.6899999999999999E-2</v>
      </c>
      <c r="G332" s="37">
        <v>5.3499999999999999E-2</v>
      </c>
      <c r="H332" s="8">
        <v>0</v>
      </c>
      <c r="I332" s="2"/>
      <c r="J332" s="38">
        <v>5.0099999999999999E-2</v>
      </c>
      <c r="K332" s="34"/>
      <c r="L332" s="34"/>
      <c r="M332" s="38">
        <v>5.7599999999999998E-2</v>
      </c>
      <c r="N332" s="2"/>
    </row>
    <row r="333" spans="1:14" x14ac:dyDescent="0.2">
      <c r="A333">
        <v>201106</v>
      </c>
      <c r="B333" s="35">
        <v>40701</v>
      </c>
      <c r="C333" s="7" t="s">
        <v>21</v>
      </c>
      <c r="D333" s="36">
        <v>5.0799999999999998E-2</v>
      </c>
      <c r="E333" s="36">
        <v>5.2900000000000003E-2</v>
      </c>
      <c r="F333" s="36">
        <v>5.6899999999999999E-2</v>
      </c>
      <c r="G333" s="37">
        <v>5.3499999999999999E-2</v>
      </c>
      <c r="H333" s="8">
        <v>0</v>
      </c>
      <c r="I333" s="2"/>
      <c r="J333" s="38">
        <v>5.0099999999999999E-2</v>
      </c>
      <c r="K333" s="34"/>
      <c r="L333" s="34"/>
      <c r="M333" s="38">
        <v>5.7599999999999998E-2</v>
      </c>
      <c r="N333" s="2"/>
    </row>
    <row r="334" spans="1:14" x14ac:dyDescent="0.2">
      <c r="A334">
        <v>201106</v>
      </c>
      <c r="B334" s="35">
        <v>40702</v>
      </c>
      <c r="C334" s="7" t="s">
        <v>21</v>
      </c>
      <c r="D334" s="36">
        <v>5.0200000000000002E-2</v>
      </c>
      <c r="E334" s="36">
        <v>5.2299999999999999E-2</v>
      </c>
      <c r="F334" s="36">
        <v>5.6399999999999999E-2</v>
      </c>
      <c r="G334" s="37">
        <v>5.2999999999999999E-2</v>
      </c>
      <c r="H334" s="8">
        <v>0</v>
      </c>
      <c r="I334" s="2"/>
      <c r="J334" s="38">
        <v>4.9500000000000002E-2</v>
      </c>
      <c r="K334" s="34"/>
      <c r="L334" s="34"/>
      <c r="M334" s="38">
        <v>5.7099999999999998E-2</v>
      </c>
      <c r="N334" s="2"/>
    </row>
    <row r="335" spans="1:14" x14ac:dyDescent="0.2">
      <c r="A335">
        <v>201106</v>
      </c>
      <c r="B335" s="35">
        <v>40703</v>
      </c>
      <c r="C335" s="7" t="s">
        <v>21</v>
      </c>
      <c r="D335" s="36">
        <v>5.0299999999999997E-2</v>
      </c>
      <c r="E335" s="36">
        <v>5.2499999999999998E-2</v>
      </c>
      <c r="F335" s="36">
        <v>5.6599999999999998E-2</v>
      </c>
      <c r="G335" s="37">
        <v>5.3100000000000001E-2</v>
      </c>
      <c r="H335" s="8">
        <v>0</v>
      </c>
      <c r="I335" s="2"/>
      <c r="J335" s="38">
        <v>4.9699999999999994E-2</v>
      </c>
      <c r="K335" s="34"/>
      <c r="L335" s="34"/>
      <c r="M335" s="38">
        <v>5.74E-2</v>
      </c>
      <c r="N335" s="2"/>
    </row>
    <row r="336" spans="1:14" x14ac:dyDescent="0.2">
      <c r="A336">
        <v>201106</v>
      </c>
      <c r="B336" s="35">
        <v>40704</v>
      </c>
      <c r="C336" s="7" t="s">
        <v>21</v>
      </c>
      <c r="D336" s="36">
        <v>0.05</v>
      </c>
      <c r="E336" s="36">
        <v>5.21E-2</v>
      </c>
      <c r="F336" s="36">
        <v>5.62E-2</v>
      </c>
      <c r="G336" s="37">
        <v>5.28E-2</v>
      </c>
      <c r="H336" s="8">
        <v>0</v>
      </c>
      <c r="I336" s="2"/>
      <c r="J336" s="38">
        <v>4.9299999999999997E-2</v>
      </c>
      <c r="K336" s="34"/>
      <c r="L336" s="34"/>
      <c r="M336" s="38">
        <v>5.7000000000000002E-2</v>
      </c>
      <c r="N336" s="2"/>
    </row>
    <row r="337" spans="1:14" x14ac:dyDescent="0.2">
      <c r="A337">
        <v>201106</v>
      </c>
      <c r="B337" s="35">
        <v>40707</v>
      </c>
      <c r="C337" s="7" t="s">
        <v>21</v>
      </c>
      <c r="D337" s="36">
        <v>5.0200000000000002E-2</v>
      </c>
      <c r="E337" s="36">
        <v>5.2299999999999999E-2</v>
      </c>
      <c r="F337" s="36">
        <v>5.6399999999999999E-2</v>
      </c>
      <c r="G337" s="37">
        <v>5.2999999999999999E-2</v>
      </c>
      <c r="H337" s="8">
        <v>0</v>
      </c>
      <c r="I337" s="2"/>
      <c r="J337" s="38">
        <v>4.9800000000000004E-2</v>
      </c>
      <c r="K337" s="34"/>
      <c r="L337" s="34"/>
      <c r="M337" s="38">
        <v>5.7200000000000001E-2</v>
      </c>
      <c r="N337" s="2"/>
    </row>
    <row r="338" spans="1:14" x14ac:dyDescent="0.2">
      <c r="A338">
        <v>201106</v>
      </c>
      <c r="B338" s="35">
        <v>40708</v>
      </c>
      <c r="C338" s="7" t="s">
        <v>21</v>
      </c>
      <c r="D338" s="36">
        <v>5.11E-2</v>
      </c>
      <c r="E338" s="36">
        <v>5.33E-2</v>
      </c>
      <c r="F338" s="36">
        <v>5.74E-2</v>
      </c>
      <c r="G338" s="37">
        <v>5.3900000000000003E-2</v>
      </c>
      <c r="H338" s="8">
        <v>0</v>
      </c>
      <c r="I338" s="2"/>
      <c r="J338" s="38">
        <v>5.0599999999999999E-2</v>
      </c>
      <c r="K338" s="34"/>
      <c r="L338" s="34"/>
      <c r="M338" s="38">
        <v>5.8200000000000002E-2</v>
      </c>
      <c r="N338" s="2"/>
    </row>
    <row r="339" spans="1:14" x14ac:dyDescent="0.2">
      <c r="A339">
        <v>201106</v>
      </c>
      <c r="B339" s="35">
        <v>40709</v>
      </c>
      <c r="C339" s="7" t="s">
        <v>21</v>
      </c>
      <c r="D339" s="36">
        <v>5.0099999999999999E-2</v>
      </c>
      <c r="E339" s="36">
        <v>5.2299999999999999E-2</v>
      </c>
      <c r="F339" s="36">
        <v>5.6300000000000003E-2</v>
      </c>
      <c r="G339" s="37">
        <v>5.2900000000000003E-2</v>
      </c>
      <c r="H339" s="8">
        <v>0</v>
      </c>
      <c r="I339" s="2"/>
      <c r="J339" s="38">
        <v>4.9599999999999998E-2</v>
      </c>
      <c r="K339" s="34"/>
      <c r="L339" s="34"/>
      <c r="M339" s="38">
        <v>5.7200000000000001E-2</v>
      </c>
      <c r="N339" s="2"/>
    </row>
    <row r="340" spans="1:14" x14ac:dyDescent="0.2">
      <c r="A340">
        <v>201106</v>
      </c>
      <c r="B340" s="35">
        <v>40710</v>
      </c>
      <c r="C340" s="7" t="s">
        <v>21</v>
      </c>
      <c r="D340" s="36">
        <v>4.9700000000000001E-2</v>
      </c>
      <c r="E340" s="36">
        <v>5.1900000000000002E-2</v>
      </c>
      <c r="F340" s="36">
        <v>5.6000000000000001E-2</v>
      </c>
      <c r="G340" s="37">
        <v>5.2499999999999998E-2</v>
      </c>
      <c r="H340" s="8">
        <v>0</v>
      </c>
      <c r="I340" s="2"/>
      <c r="J340" s="38">
        <v>4.9200000000000001E-2</v>
      </c>
      <c r="K340" s="34"/>
      <c r="L340" s="34"/>
      <c r="M340" s="38">
        <v>5.6799999999999996E-2</v>
      </c>
      <c r="N340" s="2"/>
    </row>
    <row r="341" spans="1:14" x14ac:dyDescent="0.2">
      <c r="A341">
        <v>201106</v>
      </c>
      <c r="B341" s="35">
        <v>40711</v>
      </c>
      <c r="C341" s="7" t="s">
        <v>21</v>
      </c>
      <c r="D341" s="36">
        <v>5.0099999999999999E-2</v>
      </c>
      <c r="E341" s="36">
        <v>5.2299999999999999E-2</v>
      </c>
      <c r="F341" s="36">
        <v>5.6500000000000002E-2</v>
      </c>
      <c r="G341" s="37">
        <v>5.2999999999999999E-2</v>
      </c>
      <c r="H341" s="8">
        <v>0</v>
      </c>
      <c r="I341" s="2"/>
      <c r="J341" s="38">
        <v>4.9599999999999998E-2</v>
      </c>
      <c r="K341" s="34"/>
      <c r="L341" s="34"/>
      <c r="M341" s="38">
        <v>5.7300000000000004E-2</v>
      </c>
      <c r="N341" s="2"/>
    </row>
    <row r="342" spans="1:14" x14ac:dyDescent="0.2">
      <c r="A342">
        <v>201106</v>
      </c>
      <c r="B342" s="35">
        <v>40714</v>
      </c>
      <c r="C342" s="7" t="s">
        <v>21</v>
      </c>
      <c r="D342" s="36">
        <v>5.0200000000000002E-2</v>
      </c>
      <c r="E342" s="36">
        <v>5.2400000000000002E-2</v>
      </c>
      <c r="F342" s="36">
        <v>5.6500000000000002E-2</v>
      </c>
      <c r="G342" s="37">
        <v>5.2999999999999999E-2</v>
      </c>
      <c r="H342" s="8">
        <v>0</v>
      </c>
      <c r="I342" s="2"/>
      <c r="J342" s="38">
        <v>4.9599999999999998E-2</v>
      </c>
      <c r="K342" s="34"/>
      <c r="L342" s="34"/>
      <c r="M342" s="38">
        <v>5.7300000000000004E-2</v>
      </c>
      <c r="N342" s="2"/>
    </row>
    <row r="343" spans="1:14" x14ac:dyDescent="0.2">
      <c r="A343">
        <v>201106</v>
      </c>
      <c r="B343" s="35">
        <v>40715</v>
      </c>
      <c r="C343" s="7" t="s">
        <v>21</v>
      </c>
      <c r="D343" s="36">
        <v>5.0299999999999997E-2</v>
      </c>
      <c r="E343" s="36">
        <v>5.2499999999999998E-2</v>
      </c>
      <c r="F343" s="36">
        <v>5.6599999999999998E-2</v>
      </c>
      <c r="G343" s="37">
        <v>5.3100000000000001E-2</v>
      </c>
      <c r="H343" s="8">
        <v>0</v>
      </c>
      <c r="I343" s="2"/>
      <c r="J343" s="38">
        <v>4.9800000000000004E-2</v>
      </c>
      <c r="K343" s="34"/>
      <c r="L343" s="34"/>
      <c r="M343" s="38">
        <v>5.74E-2</v>
      </c>
      <c r="N343" s="2"/>
    </row>
    <row r="344" spans="1:14" x14ac:dyDescent="0.2">
      <c r="A344">
        <v>201106</v>
      </c>
      <c r="B344" s="35">
        <v>40717</v>
      </c>
      <c r="C344" s="7" t="s">
        <v>21</v>
      </c>
      <c r="D344" s="36">
        <v>4.9700000000000001E-2</v>
      </c>
      <c r="E344" s="36">
        <v>5.1900000000000002E-2</v>
      </c>
      <c r="F344" s="36">
        <v>5.6000000000000001E-2</v>
      </c>
      <c r="G344" s="37">
        <v>5.2499999999999998E-2</v>
      </c>
      <c r="H344" s="8">
        <v>0</v>
      </c>
      <c r="I344" s="2"/>
      <c r="J344" s="38">
        <v>4.9200000000000001E-2</v>
      </c>
      <c r="K344" s="34"/>
      <c r="L344" s="34"/>
      <c r="M344" s="38">
        <v>5.6900000000000006E-2</v>
      </c>
      <c r="N344" s="2"/>
    </row>
    <row r="345" spans="1:14" x14ac:dyDescent="0.2">
      <c r="A345">
        <v>201106</v>
      </c>
      <c r="B345" s="35">
        <v>40718</v>
      </c>
      <c r="C345" s="7" t="s">
        <v>21</v>
      </c>
      <c r="D345" s="36">
        <v>4.99E-2</v>
      </c>
      <c r="E345" s="36">
        <v>5.62E-2</v>
      </c>
      <c r="F345" s="36">
        <v>5.21E-2</v>
      </c>
      <c r="G345" s="37">
        <v>5.2699999999999997E-2</v>
      </c>
      <c r="H345" s="8">
        <v>0</v>
      </c>
      <c r="I345" s="2"/>
      <c r="J345" s="38">
        <v>4.9299999999999997E-2</v>
      </c>
      <c r="K345" s="34"/>
      <c r="L345" s="34"/>
      <c r="M345" s="38">
        <v>5.7099999999999998E-2</v>
      </c>
      <c r="N345" s="2"/>
    </row>
    <row r="346" spans="1:14" x14ac:dyDescent="0.2">
      <c r="A346">
        <v>201106</v>
      </c>
      <c r="B346" s="35">
        <v>40721</v>
      </c>
      <c r="C346" s="7" t="s">
        <v>21</v>
      </c>
      <c r="D346" s="36">
        <v>5.0999999999999997E-2</v>
      </c>
      <c r="E346" s="36">
        <v>5.3100000000000001E-2</v>
      </c>
      <c r="F346" s="36">
        <v>5.7299999999999997E-2</v>
      </c>
      <c r="G346" s="37">
        <v>5.3800000000000001E-2</v>
      </c>
      <c r="H346" s="8">
        <v>0</v>
      </c>
      <c r="I346" s="2"/>
      <c r="J346" s="38">
        <v>5.04E-2</v>
      </c>
      <c r="K346" s="34"/>
      <c r="L346" s="34"/>
      <c r="M346" s="38">
        <v>5.8200000000000002E-2</v>
      </c>
      <c r="N346" s="2"/>
    </row>
    <row r="347" spans="1:14" x14ac:dyDescent="0.2">
      <c r="A347">
        <v>201106</v>
      </c>
      <c r="B347" s="35">
        <v>40722</v>
      </c>
      <c r="C347" s="7" t="s">
        <v>21</v>
      </c>
      <c r="D347" s="36">
        <v>5.1499999999999997E-2</v>
      </c>
      <c r="E347" s="36">
        <v>5.3699999999999998E-2</v>
      </c>
      <c r="F347" s="36">
        <v>5.7700000000000001E-2</v>
      </c>
      <c r="G347" s="37">
        <v>5.4300000000000001E-2</v>
      </c>
      <c r="H347" s="8">
        <v>0</v>
      </c>
      <c r="I347" s="2"/>
      <c r="J347" s="38">
        <v>5.0900000000000001E-2</v>
      </c>
      <c r="K347" s="34"/>
      <c r="L347" s="34"/>
      <c r="M347" s="38">
        <v>5.8600000000000006E-2</v>
      </c>
      <c r="N347" s="2"/>
    </row>
    <row r="348" spans="1:14" x14ac:dyDescent="0.2">
      <c r="A348">
        <v>201106</v>
      </c>
      <c r="B348" s="35">
        <v>40723</v>
      </c>
      <c r="C348" s="7" t="s">
        <v>21</v>
      </c>
      <c r="D348" s="36">
        <v>5.1799999999999999E-2</v>
      </c>
      <c r="E348" s="36">
        <v>5.3999999999999999E-2</v>
      </c>
      <c r="F348" s="36">
        <v>5.8099999999999999E-2</v>
      </c>
      <c r="G348" s="37">
        <v>5.4600000000000003E-2</v>
      </c>
      <c r="H348" s="8">
        <v>0</v>
      </c>
      <c r="I348" s="2"/>
      <c r="J348" s="38">
        <v>5.1299999999999998E-2</v>
      </c>
      <c r="K348" s="34"/>
      <c r="L348" s="34"/>
      <c r="M348" s="38">
        <v>5.8899999999999994E-2</v>
      </c>
      <c r="N348" s="2"/>
    </row>
    <row r="349" spans="1:14" x14ac:dyDescent="0.2">
      <c r="A349">
        <v>201107</v>
      </c>
      <c r="B349" s="35">
        <v>40729</v>
      </c>
      <c r="C349" s="7" t="s">
        <v>21</v>
      </c>
      <c r="D349" s="36">
        <v>5.1999999999999998E-2</v>
      </c>
      <c r="E349" s="36">
        <v>5.3999999999999999E-2</v>
      </c>
      <c r="F349" s="36">
        <v>5.8299999999999998E-2</v>
      </c>
      <c r="G349" s="37">
        <v>5.4800000000000001E-2</v>
      </c>
      <c r="H349" s="8">
        <v>0</v>
      </c>
      <c r="I349" s="2"/>
      <c r="J349" s="38">
        <v>5.1299999999999998E-2</v>
      </c>
      <c r="K349" s="34"/>
      <c r="L349" s="34"/>
      <c r="M349" s="38">
        <v>5.9000000000000004E-2</v>
      </c>
      <c r="N349" s="2"/>
    </row>
    <row r="350" spans="1:14" x14ac:dyDescent="0.2">
      <c r="A350">
        <v>201107</v>
      </c>
      <c r="B350" s="35">
        <v>40730</v>
      </c>
      <c r="C350" s="7" t="s">
        <v>21</v>
      </c>
      <c r="D350" s="36">
        <v>5.1700000000000003E-2</v>
      </c>
      <c r="E350" s="36">
        <v>5.3699999999999998E-2</v>
      </c>
      <c r="F350" s="36">
        <v>5.79E-2</v>
      </c>
      <c r="G350" s="37">
        <v>5.4399999999999997E-2</v>
      </c>
      <c r="H350" s="8">
        <v>0</v>
      </c>
      <c r="I350" s="2"/>
      <c r="J350" s="38">
        <v>5.0799999999999998E-2</v>
      </c>
      <c r="K350" s="34"/>
      <c r="L350" s="34"/>
      <c r="M350" s="38">
        <v>5.8499999999999996E-2</v>
      </c>
      <c r="N350" s="2"/>
    </row>
    <row r="351" spans="1:14" x14ac:dyDescent="0.2">
      <c r="A351">
        <v>201107</v>
      </c>
      <c r="B351" s="35">
        <v>40731</v>
      </c>
      <c r="C351" s="7" t="s">
        <v>21</v>
      </c>
      <c r="D351" s="36">
        <v>5.1799999999999999E-2</v>
      </c>
      <c r="E351" s="36">
        <v>5.3800000000000001E-2</v>
      </c>
      <c r="F351" s="36">
        <v>5.8099999999999999E-2</v>
      </c>
      <c r="G351" s="37">
        <v>5.4600000000000003E-2</v>
      </c>
      <c r="H351" s="8">
        <v>0</v>
      </c>
      <c r="I351" s="2"/>
      <c r="J351" s="38">
        <v>5.0700000000000002E-2</v>
      </c>
      <c r="K351" s="34"/>
      <c r="L351" s="34"/>
      <c r="M351" s="38">
        <v>5.8600000000000006E-2</v>
      </c>
      <c r="N351" s="2"/>
    </row>
    <row r="352" spans="1:14" x14ac:dyDescent="0.2">
      <c r="A352">
        <v>201107</v>
      </c>
      <c r="B352" s="35">
        <v>40732</v>
      </c>
      <c r="C352" s="7" t="s">
        <v>21</v>
      </c>
      <c r="D352" s="36">
        <v>5.0900000000000001E-2</v>
      </c>
      <c r="E352" s="36">
        <v>5.28E-2</v>
      </c>
      <c r="F352" s="36">
        <v>5.7099999999999998E-2</v>
      </c>
      <c r="G352" s="37">
        <v>5.3600000000000002E-2</v>
      </c>
      <c r="H352" s="8">
        <v>0</v>
      </c>
      <c r="I352" s="2"/>
      <c r="J352" s="38">
        <v>4.9800000000000004E-2</v>
      </c>
      <c r="K352" s="34"/>
      <c r="L352" s="34"/>
      <c r="M352" s="38">
        <v>5.7599999999999998E-2</v>
      </c>
      <c r="N352" s="2"/>
    </row>
    <row r="353" spans="1:14" x14ac:dyDescent="0.2">
      <c r="A353">
        <v>201107</v>
      </c>
      <c r="B353" s="35">
        <v>40736</v>
      </c>
      <c r="C353" s="7" t="s">
        <v>21</v>
      </c>
      <c r="D353" s="36">
        <v>4.9599999999999998E-2</v>
      </c>
      <c r="E353" s="36">
        <v>5.1999999999999998E-2</v>
      </c>
      <c r="F353" s="36">
        <v>5.6300000000000003E-2</v>
      </c>
      <c r="G353" s="37">
        <v>5.2600000000000001E-2</v>
      </c>
      <c r="H353" s="8">
        <v>0</v>
      </c>
      <c r="I353" s="2"/>
      <c r="J353" s="38">
        <v>4.87E-2</v>
      </c>
      <c r="K353" s="34"/>
      <c r="L353" s="34"/>
      <c r="M353" s="38">
        <v>5.6900000000000006E-2</v>
      </c>
      <c r="N353" s="2"/>
    </row>
    <row r="354" spans="1:14" x14ac:dyDescent="0.2">
      <c r="A354">
        <v>201107</v>
      </c>
      <c r="B354" s="35">
        <v>40737</v>
      </c>
      <c r="C354" s="7" t="s">
        <v>21</v>
      </c>
      <c r="D354" s="36">
        <v>4.9500000000000002E-2</v>
      </c>
      <c r="E354" s="36">
        <v>5.1900000000000002E-2</v>
      </c>
      <c r="F354" s="36">
        <v>5.62E-2</v>
      </c>
      <c r="G354" s="37">
        <v>5.2499999999999998E-2</v>
      </c>
      <c r="H354" s="8">
        <v>0</v>
      </c>
      <c r="I354" s="2"/>
      <c r="J354" s="38">
        <v>4.8600000000000004E-2</v>
      </c>
      <c r="K354" s="34"/>
      <c r="L354" s="34"/>
      <c r="M354" s="38">
        <v>5.6799999999999996E-2</v>
      </c>
      <c r="N354" s="2"/>
    </row>
    <row r="355" spans="1:14" x14ac:dyDescent="0.2">
      <c r="A355">
        <v>201107</v>
      </c>
      <c r="B355" s="35">
        <v>40738</v>
      </c>
      <c r="C355" s="7" t="s">
        <v>21</v>
      </c>
      <c r="D355" s="36">
        <v>5.0099999999999999E-2</v>
      </c>
      <c r="E355" s="36">
        <v>5.2499999999999998E-2</v>
      </c>
      <c r="F355" s="36">
        <v>5.6800000000000003E-2</v>
      </c>
      <c r="G355" s="37">
        <v>5.3100000000000001E-2</v>
      </c>
      <c r="H355" s="8">
        <v>0</v>
      </c>
      <c r="I355" s="2"/>
      <c r="J355" s="38">
        <v>4.9200000000000001E-2</v>
      </c>
      <c r="K355" s="34"/>
      <c r="L355" s="34"/>
      <c r="M355" s="38">
        <v>5.74E-2</v>
      </c>
      <c r="N355" s="2"/>
    </row>
    <row r="356" spans="1:14" x14ac:dyDescent="0.2">
      <c r="A356">
        <v>201107</v>
      </c>
      <c r="B356" s="35">
        <v>40739</v>
      </c>
      <c r="C356" s="7" t="s">
        <v>21</v>
      </c>
      <c r="D356" s="36">
        <v>5.0200000000000002E-2</v>
      </c>
      <c r="E356" s="36">
        <v>5.2499999999999998E-2</v>
      </c>
      <c r="F356" s="36">
        <v>5.6800000000000003E-2</v>
      </c>
      <c r="G356" s="37">
        <v>5.3199999999999997E-2</v>
      </c>
      <c r="H356" s="8">
        <v>0</v>
      </c>
      <c r="I356" s="2"/>
      <c r="J356" s="38">
        <v>4.9100000000000005E-2</v>
      </c>
      <c r="K356" s="34"/>
      <c r="L356" s="34"/>
      <c r="M356" s="38">
        <v>5.74E-2</v>
      </c>
      <c r="N356" s="2"/>
    </row>
    <row r="357" spans="1:14" x14ac:dyDescent="0.2">
      <c r="A357">
        <v>201107</v>
      </c>
      <c r="B357" s="35">
        <v>40742</v>
      </c>
      <c r="C357" s="7" t="s">
        <v>21</v>
      </c>
      <c r="D357" s="36">
        <v>5.0599999999999999E-2</v>
      </c>
      <c r="E357" s="36">
        <v>5.28E-2</v>
      </c>
      <c r="F357" s="36">
        <v>5.7200000000000001E-2</v>
      </c>
      <c r="G357" s="37">
        <v>5.3499999999999999E-2</v>
      </c>
      <c r="H357" s="8">
        <v>0</v>
      </c>
      <c r="I357" s="2"/>
      <c r="J357" s="38">
        <v>4.9500000000000002E-2</v>
      </c>
      <c r="K357" s="34"/>
      <c r="L357" s="34"/>
      <c r="M357" s="38">
        <v>5.7800000000000004E-2</v>
      </c>
      <c r="N357" s="2"/>
    </row>
    <row r="358" spans="1:14" x14ac:dyDescent="0.2">
      <c r="A358">
        <v>201107</v>
      </c>
      <c r="B358" s="35">
        <v>40743</v>
      </c>
      <c r="C358" s="7" t="s">
        <v>21</v>
      </c>
      <c r="D358" s="36">
        <v>4.9700000000000001E-2</v>
      </c>
      <c r="E358" s="36">
        <v>5.1900000000000002E-2</v>
      </c>
      <c r="F358" s="36">
        <v>5.6300000000000003E-2</v>
      </c>
      <c r="G358" s="37">
        <v>5.2600000000000001E-2</v>
      </c>
      <c r="H358" s="8">
        <v>0</v>
      </c>
      <c r="I358" s="2"/>
      <c r="J358" s="38">
        <v>4.8399999999999999E-2</v>
      </c>
      <c r="K358" s="34"/>
      <c r="L358" s="34"/>
      <c r="M358" s="38">
        <v>5.6900000000000006E-2</v>
      </c>
      <c r="N358" s="2"/>
    </row>
    <row r="359" spans="1:14" x14ac:dyDescent="0.2">
      <c r="A359">
        <v>201107</v>
      </c>
      <c r="B359" s="35">
        <v>40744</v>
      </c>
      <c r="C359" s="7" t="s">
        <v>21</v>
      </c>
      <c r="D359" s="36">
        <v>5.0299999999999997E-2</v>
      </c>
      <c r="E359" s="36">
        <v>5.2600000000000001E-2</v>
      </c>
      <c r="F359" s="36">
        <v>5.7000000000000002E-2</v>
      </c>
      <c r="G359" s="37">
        <v>5.33E-2</v>
      </c>
      <c r="H359" s="8">
        <v>0</v>
      </c>
      <c r="I359" s="2"/>
      <c r="J359" s="38">
        <v>4.9100000000000005E-2</v>
      </c>
      <c r="K359" s="34"/>
      <c r="L359" s="34"/>
      <c r="M359" s="38">
        <v>5.7599999999999998E-2</v>
      </c>
      <c r="N359" s="2"/>
    </row>
    <row r="360" spans="1:14" x14ac:dyDescent="0.2">
      <c r="A360">
        <v>201107</v>
      </c>
      <c r="B360" s="35">
        <v>40745</v>
      </c>
      <c r="C360" s="7" t="s">
        <v>21</v>
      </c>
      <c r="D360" s="36">
        <v>5.0900000000000001E-2</v>
      </c>
      <c r="E360" s="36">
        <v>5.2999999999999999E-2</v>
      </c>
      <c r="F360" s="36">
        <v>5.74E-2</v>
      </c>
      <c r="G360" s="37">
        <v>5.3800000000000001E-2</v>
      </c>
      <c r="H360" s="8">
        <v>0</v>
      </c>
      <c r="I360" s="2"/>
      <c r="J360" s="38">
        <v>4.9599999999999998E-2</v>
      </c>
      <c r="K360" s="34"/>
      <c r="L360" s="34"/>
      <c r="M360" s="38">
        <v>5.7999999999999996E-2</v>
      </c>
      <c r="N360" s="2"/>
    </row>
    <row r="361" spans="1:14" x14ac:dyDescent="0.2">
      <c r="A361">
        <v>201107</v>
      </c>
      <c r="B361" s="35">
        <v>40746</v>
      </c>
      <c r="C361" s="7" t="s">
        <v>21</v>
      </c>
      <c r="D361" s="36">
        <v>5.0299999999999997E-2</v>
      </c>
      <c r="E361" s="36">
        <v>5.2400000000000002E-2</v>
      </c>
      <c r="F361" s="36">
        <v>5.67E-2</v>
      </c>
      <c r="G361" s="37">
        <v>5.3100000000000001E-2</v>
      </c>
      <c r="H361" s="8">
        <v>0</v>
      </c>
      <c r="I361" s="2"/>
      <c r="J361" s="38">
        <v>4.8799999999999996E-2</v>
      </c>
      <c r="K361" s="34"/>
      <c r="L361" s="34"/>
      <c r="M361" s="38">
        <v>5.74E-2</v>
      </c>
      <c r="N361" s="2"/>
    </row>
    <row r="362" spans="1:14" x14ac:dyDescent="0.2">
      <c r="A362">
        <v>201107</v>
      </c>
      <c r="B362" s="35">
        <v>40749</v>
      </c>
      <c r="C362" s="7" t="s">
        <v>21</v>
      </c>
      <c r="D362" s="36">
        <v>5.0900000000000001E-2</v>
      </c>
      <c r="E362" s="36">
        <v>5.2999999999999999E-2</v>
      </c>
      <c r="F362" s="36">
        <v>5.7299999999999997E-2</v>
      </c>
      <c r="G362" s="37">
        <v>5.3699999999999998E-2</v>
      </c>
      <c r="H362" s="8">
        <v>0</v>
      </c>
      <c r="I362" s="2"/>
      <c r="J362" s="38">
        <v>4.9400000000000006E-2</v>
      </c>
      <c r="K362" s="34"/>
      <c r="L362" s="34"/>
      <c r="M362" s="38">
        <v>5.7999999999999996E-2</v>
      </c>
      <c r="N362" s="2"/>
    </row>
    <row r="363" spans="1:14" x14ac:dyDescent="0.2">
      <c r="A363">
        <v>201107</v>
      </c>
      <c r="B363" s="35">
        <v>40750</v>
      </c>
      <c r="C363" s="7" t="s">
        <v>21</v>
      </c>
      <c r="D363" s="36">
        <v>5.0500000000000003E-2</v>
      </c>
      <c r="E363" s="36">
        <v>5.2400000000000002E-2</v>
      </c>
      <c r="F363" s="36">
        <v>5.6800000000000003E-2</v>
      </c>
      <c r="G363" s="37">
        <v>5.3199999999999997E-2</v>
      </c>
      <c r="H363" s="8">
        <v>0</v>
      </c>
      <c r="I363" s="2"/>
      <c r="J363" s="38">
        <v>4.8799999999999996E-2</v>
      </c>
      <c r="K363" s="34"/>
      <c r="L363" s="34"/>
      <c r="M363" s="38">
        <v>5.7500000000000002E-2</v>
      </c>
      <c r="N363" s="2"/>
    </row>
    <row r="364" spans="1:14" x14ac:dyDescent="0.2">
      <c r="A364">
        <v>201107</v>
      </c>
      <c r="B364" s="35">
        <v>40751</v>
      </c>
      <c r="C364" s="7" t="s">
        <v>21</v>
      </c>
      <c r="D364" s="36">
        <v>5.0500000000000003E-2</v>
      </c>
      <c r="E364" s="36">
        <v>5.2400000000000002E-2</v>
      </c>
      <c r="F364" s="36">
        <v>5.6800000000000003E-2</v>
      </c>
      <c r="G364" s="37">
        <v>5.3199999999999997E-2</v>
      </c>
      <c r="H364" s="8">
        <v>0</v>
      </c>
      <c r="I364" s="2"/>
      <c r="J364" s="38">
        <v>4.8799999999999996E-2</v>
      </c>
      <c r="K364" s="34"/>
      <c r="L364" s="34"/>
      <c r="M364" s="38">
        <v>5.74E-2</v>
      </c>
      <c r="N364" s="2"/>
    </row>
    <row r="365" spans="1:14" x14ac:dyDescent="0.2">
      <c r="A365">
        <v>201107</v>
      </c>
      <c r="B365" s="35">
        <v>40752</v>
      </c>
      <c r="C365" s="7" t="s">
        <v>21</v>
      </c>
      <c r="D365" s="36">
        <v>5.0299999999999997E-2</v>
      </c>
      <c r="E365" s="36">
        <v>5.21E-2</v>
      </c>
      <c r="F365" s="36">
        <v>5.6599999999999998E-2</v>
      </c>
      <c r="G365" s="37">
        <v>5.2999999999999999E-2</v>
      </c>
      <c r="H365" s="8">
        <v>0</v>
      </c>
      <c r="I365" s="2"/>
      <c r="J365" s="38">
        <v>4.8399999999999999E-2</v>
      </c>
      <c r="K365" s="34"/>
      <c r="L365" s="34"/>
      <c r="M365" s="38">
        <v>5.7099999999999998E-2</v>
      </c>
      <c r="N365" s="2"/>
    </row>
    <row r="366" spans="1:14" x14ac:dyDescent="0.2">
      <c r="A366">
        <v>201107</v>
      </c>
      <c r="B366" s="35">
        <v>40753</v>
      </c>
      <c r="C366" s="7" t="s">
        <v>21</v>
      </c>
      <c r="D366" s="36">
        <v>4.9000000000000002E-2</v>
      </c>
      <c r="E366" s="36">
        <v>5.0900000000000001E-2</v>
      </c>
      <c r="F366" s="36">
        <v>5.5399999999999998E-2</v>
      </c>
      <c r="G366" s="37">
        <v>5.1799999999999999E-2</v>
      </c>
      <c r="H366" s="8">
        <v>0</v>
      </c>
      <c r="I366" s="2"/>
      <c r="J366" s="38">
        <v>4.6699999999999998E-2</v>
      </c>
      <c r="K366" s="34"/>
      <c r="L366" s="34"/>
      <c r="M366" s="38">
        <v>5.5899999999999998E-2</v>
      </c>
      <c r="N366" s="2"/>
    </row>
    <row r="367" spans="1:14" x14ac:dyDescent="0.2">
      <c r="A367">
        <v>201108</v>
      </c>
      <c r="B367" s="35">
        <v>40756</v>
      </c>
      <c r="C367" s="7" t="s">
        <v>21</v>
      </c>
      <c r="D367" s="36">
        <v>4.8000000000000001E-2</v>
      </c>
      <c r="E367" s="36">
        <v>5.0200000000000002E-2</v>
      </c>
      <c r="F367" s="36">
        <v>5.4800000000000001E-2</v>
      </c>
      <c r="G367" s="37">
        <v>5.0999999999999997E-2</v>
      </c>
      <c r="H367" s="8">
        <v>0</v>
      </c>
      <c r="I367" s="2"/>
      <c r="J367" s="38">
        <v>4.5899999999999996E-2</v>
      </c>
      <c r="K367" s="34"/>
      <c r="L367" s="34"/>
      <c r="M367" s="38">
        <v>5.5399999999999998E-2</v>
      </c>
      <c r="N367" s="2"/>
    </row>
    <row r="368" spans="1:14" x14ac:dyDescent="0.2">
      <c r="A368">
        <v>201108</v>
      </c>
      <c r="B368" s="35">
        <v>40757</v>
      </c>
      <c r="C368" s="7" t="s">
        <v>21</v>
      </c>
      <c r="D368" s="36">
        <v>4.5900000000000003E-2</v>
      </c>
      <c r="E368" s="36">
        <v>4.87E-2</v>
      </c>
      <c r="F368" s="36">
        <v>5.3400000000000003E-2</v>
      </c>
      <c r="G368" s="37">
        <v>4.9299999999999997E-2</v>
      </c>
      <c r="H368" s="8">
        <v>0</v>
      </c>
      <c r="I368" s="2"/>
      <c r="J368" s="38">
        <v>4.4400000000000002E-2</v>
      </c>
      <c r="K368" s="34"/>
      <c r="L368" s="34"/>
      <c r="M368" s="38">
        <v>5.4000000000000006E-2</v>
      </c>
      <c r="N368" s="2"/>
    </row>
    <row r="369" spans="1:14" x14ac:dyDescent="0.2">
      <c r="A369">
        <v>201108</v>
      </c>
      <c r="B369" s="35">
        <v>40758</v>
      </c>
      <c r="C369" s="7" t="s">
        <v>21</v>
      </c>
      <c r="D369" s="36">
        <v>4.5499999999999999E-2</v>
      </c>
      <c r="E369" s="36">
        <v>4.82E-2</v>
      </c>
      <c r="F369" s="36">
        <v>5.2900000000000003E-2</v>
      </c>
      <c r="G369" s="37">
        <v>4.8899999999999999E-2</v>
      </c>
      <c r="H369" s="8">
        <v>0</v>
      </c>
      <c r="I369" s="2"/>
      <c r="J369" s="38">
        <v>4.4199999999999996E-2</v>
      </c>
      <c r="K369" s="34"/>
      <c r="L369" s="34"/>
      <c r="M369" s="38">
        <v>5.3600000000000002E-2</v>
      </c>
      <c r="N369" s="2"/>
    </row>
    <row r="370" spans="1:14" x14ac:dyDescent="0.2">
      <c r="A370">
        <v>201108</v>
      </c>
      <c r="B370" s="35">
        <v>40759</v>
      </c>
      <c r="C370" s="7" t="s">
        <v>21</v>
      </c>
      <c r="D370" s="36">
        <v>4.3999999999999997E-2</v>
      </c>
      <c r="E370" s="36">
        <v>4.6699999999999998E-2</v>
      </c>
      <c r="F370" s="36">
        <v>5.1499999999999997E-2</v>
      </c>
      <c r="G370" s="37">
        <v>4.7399999999999998E-2</v>
      </c>
      <c r="H370" s="8">
        <v>0</v>
      </c>
      <c r="I370" s="2"/>
      <c r="J370" s="38">
        <v>4.3099999999999999E-2</v>
      </c>
      <c r="K370" s="34"/>
      <c r="L370" s="34"/>
      <c r="M370" s="38">
        <v>5.2400000000000002E-2</v>
      </c>
      <c r="N370" s="2"/>
    </row>
    <row r="371" spans="1:14" x14ac:dyDescent="0.2">
      <c r="A371">
        <v>201108</v>
      </c>
      <c r="B371" s="35">
        <v>40760</v>
      </c>
      <c r="C371" s="7" t="s">
        <v>21</v>
      </c>
      <c r="D371" s="36">
        <v>4.4999999999999998E-2</v>
      </c>
      <c r="E371" s="36">
        <v>4.7699999999999999E-2</v>
      </c>
      <c r="F371" s="36">
        <v>5.2499999999999998E-2</v>
      </c>
      <c r="G371" s="37">
        <v>4.8399999999999999E-2</v>
      </c>
      <c r="H371" s="8">
        <v>0</v>
      </c>
      <c r="I371" s="2"/>
      <c r="J371" s="38">
        <v>4.41E-2</v>
      </c>
      <c r="K371" s="34"/>
      <c r="L371" s="34"/>
      <c r="M371" s="38">
        <v>5.3499999999999999E-2</v>
      </c>
      <c r="N371" s="2"/>
    </row>
    <row r="372" spans="1:14" x14ac:dyDescent="0.2">
      <c r="A372">
        <v>201108</v>
      </c>
      <c r="B372" s="35">
        <v>40763</v>
      </c>
      <c r="C372" s="7" t="s">
        <v>21</v>
      </c>
      <c r="D372" s="36">
        <v>4.3900000000000002E-2</v>
      </c>
      <c r="E372" s="36">
        <v>4.6699999999999998E-2</v>
      </c>
      <c r="F372" s="36">
        <v>5.16E-2</v>
      </c>
      <c r="G372" s="37">
        <v>4.7399999999999998E-2</v>
      </c>
      <c r="H372" s="8">
        <v>0</v>
      </c>
      <c r="I372" s="2"/>
      <c r="J372" s="38">
        <v>4.3299999999999998E-2</v>
      </c>
      <c r="K372" s="34"/>
      <c r="L372" s="34"/>
      <c r="M372" s="38">
        <v>5.28E-2</v>
      </c>
      <c r="N372" s="2"/>
    </row>
    <row r="373" spans="1:14" x14ac:dyDescent="0.2">
      <c r="A373">
        <v>201108</v>
      </c>
      <c r="B373" s="35">
        <v>40764</v>
      </c>
      <c r="C373" s="7" t="s">
        <v>21</v>
      </c>
      <c r="D373" s="36">
        <v>4.3299999999999998E-2</v>
      </c>
      <c r="E373" s="36">
        <v>4.58E-2</v>
      </c>
      <c r="F373" s="36">
        <v>5.0799999999999998E-2</v>
      </c>
      <c r="G373" s="37">
        <v>4.6600000000000003E-2</v>
      </c>
      <c r="H373" s="8">
        <v>0</v>
      </c>
      <c r="I373" s="2"/>
      <c r="J373" s="38">
        <v>4.24E-2</v>
      </c>
      <c r="K373" s="34"/>
      <c r="L373" s="34"/>
      <c r="M373" s="38">
        <v>5.21E-2</v>
      </c>
      <c r="N373" s="2"/>
    </row>
    <row r="374" spans="1:14" x14ac:dyDescent="0.2">
      <c r="A374">
        <v>201108</v>
      </c>
      <c r="B374" s="35">
        <v>40765</v>
      </c>
      <c r="C374" s="7" t="s">
        <v>21</v>
      </c>
      <c r="D374" s="36">
        <v>4.3400000000000001E-2</v>
      </c>
      <c r="E374" s="36">
        <v>4.5400000000000003E-2</v>
      </c>
      <c r="F374" s="36">
        <v>5.0599999999999999E-2</v>
      </c>
      <c r="G374" s="37">
        <v>4.65E-2</v>
      </c>
      <c r="H374" s="8">
        <v>0</v>
      </c>
      <c r="I374" s="2"/>
      <c r="J374" s="38">
        <v>4.2099999999999999E-2</v>
      </c>
      <c r="K374" s="34"/>
      <c r="L374" s="34"/>
      <c r="M374" s="38">
        <v>5.2000000000000005E-2</v>
      </c>
      <c r="N374" s="2"/>
    </row>
    <row r="375" spans="1:14" x14ac:dyDescent="0.2">
      <c r="A375">
        <v>201108</v>
      </c>
      <c r="B375" s="35">
        <v>40766</v>
      </c>
      <c r="C375" s="7" t="s">
        <v>21</v>
      </c>
      <c r="D375" s="36">
        <v>4.5900000000000003E-2</v>
      </c>
      <c r="E375" s="36">
        <v>4.8000000000000001E-2</v>
      </c>
      <c r="F375" s="36">
        <v>5.33E-2</v>
      </c>
      <c r="G375" s="37">
        <v>4.9099999999999998E-2</v>
      </c>
      <c r="H375" s="8">
        <v>0</v>
      </c>
      <c r="I375" s="2"/>
      <c r="J375" s="38">
        <v>4.4600000000000001E-2</v>
      </c>
      <c r="K375" s="34"/>
      <c r="L375" s="34"/>
      <c r="M375" s="38">
        <v>5.4900000000000004E-2</v>
      </c>
      <c r="N375" s="2"/>
    </row>
    <row r="376" spans="1:14" x14ac:dyDescent="0.2">
      <c r="A376">
        <v>201108</v>
      </c>
      <c r="B376" s="35">
        <v>40767</v>
      </c>
      <c r="C376" s="7" t="s">
        <v>21</v>
      </c>
      <c r="D376" s="36">
        <v>4.48E-2</v>
      </c>
      <c r="E376" s="36">
        <v>4.7100000000000003E-2</v>
      </c>
      <c r="F376" s="36">
        <v>5.2299999999999999E-2</v>
      </c>
      <c r="G376" s="37">
        <v>4.8099999999999997E-2</v>
      </c>
      <c r="H376" s="8">
        <v>0</v>
      </c>
      <c r="I376" s="2"/>
      <c r="J376" s="38">
        <v>4.3400000000000001E-2</v>
      </c>
      <c r="K376" s="34"/>
      <c r="L376" s="34"/>
      <c r="M376" s="38">
        <v>5.3800000000000001E-2</v>
      </c>
      <c r="N376" s="2"/>
    </row>
    <row r="377" spans="1:14" x14ac:dyDescent="0.2">
      <c r="A377">
        <v>201108</v>
      </c>
      <c r="B377" s="35">
        <v>40770</v>
      </c>
      <c r="C377" s="7" t="s">
        <v>21</v>
      </c>
      <c r="D377" s="36">
        <v>4.5400000000000003E-2</v>
      </c>
      <c r="E377" s="36">
        <v>4.7699999999999999E-2</v>
      </c>
      <c r="F377" s="36">
        <v>5.2900000000000003E-2</v>
      </c>
      <c r="G377" s="37">
        <v>4.87E-2</v>
      </c>
      <c r="H377" s="8">
        <v>0</v>
      </c>
      <c r="I377" s="2"/>
      <c r="J377" s="38">
        <v>4.4000000000000004E-2</v>
      </c>
      <c r="K377" s="34"/>
      <c r="L377" s="34"/>
      <c r="M377" s="38">
        <v>5.4400000000000004E-2</v>
      </c>
      <c r="N377" s="2"/>
    </row>
    <row r="378" spans="1:14" x14ac:dyDescent="0.2">
      <c r="A378">
        <v>201108</v>
      </c>
      <c r="B378" s="35">
        <v>40771</v>
      </c>
      <c r="C378" s="7" t="s">
        <v>21</v>
      </c>
      <c r="D378" s="36">
        <v>4.4400000000000002E-2</v>
      </c>
      <c r="E378" s="36">
        <v>4.6800000000000001E-2</v>
      </c>
      <c r="F378" s="36">
        <v>5.2200000000000003E-2</v>
      </c>
      <c r="G378" s="37">
        <v>4.7800000000000002E-2</v>
      </c>
      <c r="H378" s="8">
        <v>0</v>
      </c>
      <c r="I378" s="2"/>
      <c r="J378" s="38">
        <v>4.3099999999999999E-2</v>
      </c>
      <c r="K378" s="34"/>
      <c r="L378" s="34"/>
      <c r="M378" s="38">
        <v>5.3499999999999999E-2</v>
      </c>
      <c r="N378" s="2"/>
    </row>
    <row r="379" spans="1:14" x14ac:dyDescent="0.2">
      <c r="A379">
        <v>201108</v>
      </c>
      <c r="B379" s="35">
        <v>40772</v>
      </c>
      <c r="C379" s="7" t="s">
        <v>21</v>
      </c>
      <c r="D379" s="36">
        <v>4.3799999999999999E-2</v>
      </c>
      <c r="E379" s="36">
        <v>4.5999999999999999E-2</v>
      </c>
      <c r="F379" s="36">
        <v>5.1499999999999997E-2</v>
      </c>
      <c r="G379" s="37">
        <v>4.7100000000000003E-2</v>
      </c>
      <c r="H379" s="8">
        <v>0</v>
      </c>
      <c r="I379" s="2"/>
      <c r="J379" s="38">
        <v>4.3700000000000003E-2</v>
      </c>
      <c r="K379" s="34"/>
      <c r="L379" s="34"/>
      <c r="M379" s="38">
        <v>5.28E-2</v>
      </c>
      <c r="N379" s="2"/>
    </row>
    <row r="380" spans="1:14" x14ac:dyDescent="0.2">
      <c r="A380">
        <v>201108</v>
      </c>
      <c r="B380" s="35">
        <v>40773</v>
      </c>
      <c r="C380" s="7" t="s">
        <v>21</v>
      </c>
      <c r="D380" s="36">
        <v>4.2599999999999999E-2</v>
      </c>
      <c r="E380" s="36">
        <v>4.5100000000000001E-2</v>
      </c>
      <c r="F380" s="36">
        <v>5.0500000000000003E-2</v>
      </c>
      <c r="G380" s="37">
        <v>4.6100000000000002E-2</v>
      </c>
      <c r="H380" s="8">
        <v>0</v>
      </c>
      <c r="I380" s="2"/>
      <c r="J380" s="38">
        <v>4.2699999999999995E-2</v>
      </c>
      <c r="K380" s="34"/>
      <c r="L380" s="34"/>
      <c r="M380" s="38">
        <v>5.2000000000000005E-2</v>
      </c>
      <c r="N380" s="2"/>
    </row>
    <row r="381" spans="1:14" x14ac:dyDescent="0.2">
      <c r="A381">
        <v>201108</v>
      </c>
      <c r="B381" s="35">
        <v>40774</v>
      </c>
      <c r="C381" s="7" t="s">
        <v>21</v>
      </c>
      <c r="D381" s="36">
        <v>4.2099999999999999E-2</v>
      </c>
      <c r="E381" s="36">
        <v>4.4699999999999997E-2</v>
      </c>
      <c r="F381" s="36">
        <v>5.0099999999999999E-2</v>
      </c>
      <c r="G381" s="37">
        <v>4.5600000000000002E-2</v>
      </c>
      <c r="H381" s="8">
        <v>0</v>
      </c>
      <c r="I381" s="2"/>
      <c r="J381" s="38">
        <v>4.2199999999999994E-2</v>
      </c>
      <c r="K381" s="34"/>
      <c r="L381" s="34"/>
      <c r="M381" s="38">
        <v>5.1900000000000002E-2</v>
      </c>
      <c r="N381" s="2"/>
    </row>
    <row r="382" spans="1:14" x14ac:dyDescent="0.2">
      <c r="A382">
        <v>201108</v>
      </c>
      <c r="B382" s="35">
        <v>40777</v>
      </c>
      <c r="C382" s="7" t="s">
        <v>21</v>
      </c>
      <c r="D382" s="36">
        <v>4.2200000000000001E-2</v>
      </c>
      <c r="E382" s="36">
        <v>4.4900000000000002E-2</v>
      </c>
      <c r="F382" s="36">
        <v>5.0599999999999999E-2</v>
      </c>
      <c r="G382" s="37">
        <v>4.5900000000000003E-2</v>
      </c>
      <c r="H382" s="8">
        <v>0</v>
      </c>
      <c r="I382" s="2"/>
      <c r="J382" s="38">
        <v>4.2300000000000004E-2</v>
      </c>
      <c r="K382" s="34"/>
      <c r="L382" s="34"/>
      <c r="M382" s="38">
        <v>5.2300000000000006E-2</v>
      </c>
      <c r="N382" s="2"/>
    </row>
    <row r="383" spans="1:14" x14ac:dyDescent="0.2">
      <c r="A383">
        <v>201108</v>
      </c>
      <c r="B383" s="35">
        <v>40778</v>
      </c>
      <c r="C383" s="7" t="s">
        <v>21</v>
      </c>
      <c r="D383" s="36">
        <v>4.3299999999999998E-2</v>
      </c>
      <c r="E383" s="36">
        <v>4.5699999999999998E-2</v>
      </c>
      <c r="F383" s="36">
        <v>5.1700000000000003E-2</v>
      </c>
      <c r="G383" s="37">
        <v>4.6899999999999997E-2</v>
      </c>
      <c r="H383" s="8">
        <v>0</v>
      </c>
      <c r="I383" s="2"/>
      <c r="J383" s="38">
        <v>4.3299999999999998E-2</v>
      </c>
      <c r="K383" s="34"/>
      <c r="L383" s="34"/>
      <c r="M383" s="38">
        <v>5.3399999999999996E-2</v>
      </c>
      <c r="N383" s="2"/>
    </row>
    <row r="384" spans="1:14" x14ac:dyDescent="0.2">
      <c r="A384">
        <v>201108</v>
      </c>
      <c r="B384" s="35">
        <v>40779</v>
      </c>
      <c r="C384" s="7" t="s">
        <v>21</v>
      </c>
      <c r="D384" s="36">
        <v>4.4699999999999997E-2</v>
      </c>
      <c r="E384" s="36">
        <v>4.7399999999999998E-2</v>
      </c>
      <c r="F384" s="36">
        <v>5.3199999999999997E-2</v>
      </c>
      <c r="G384" s="37">
        <v>4.8399999999999999E-2</v>
      </c>
      <c r="H384" s="8">
        <v>0</v>
      </c>
      <c r="I384" s="2"/>
      <c r="J384" s="38">
        <v>4.4699999999999997E-2</v>
      </c>
      <c r="K384" s="34"/>
      <c r="L384" s="34"/>
      <c r="M384" s="38">
        <v>5.5E-2</v>
      </c>
      <c r="N384" s="2"/>
    </row>
    <row r="385" spans="1:14" x14ac:dyDescent="0.2">
      <c r="A385">
        <v>201108</v>
      </c>
      <c r="B385" s="35">
        <v>40780</v>
      </c>
      <c r="C385" s="7" t="s">
        <v>21</v>
      </c>
      <c r="D385" s="36">
        <v>4.48E-2</v>
      </c>
      <c r="E385" s="36">
        <v>4.7399999999999998E-2</v>
      </c>
      <c r="F385" s="36">
        <v>5.3100000000000001E-2</v>
      </c>
      <c r="G385" s="37">
        <v>4.8399999999999999E-2</v>
      </c>
      <c r="H385" s="8">
        <v>0</v>
      </c>
      <c r="I385" s="2"/>
      <c r="J385" s="38">
        <v>4.4500000000000005E-2</v>
      </c>
      <c r="K385" s="34"/>
      <c r="L385" s="34"/>
      <c r="M385" s="38">
        <v>5.4800000000000001E-2</v>
      </c>
      <c r="N385" s="2"/>
    </row>
    <row r="386" spans="1:14" x14ac:dyDescent="0.2">
      <c r="A386">
        <v>201108</v>
      </c>
      <c r="B386" s="35">
        <v>40781</v>
      </c>
      <c r="C386" s="7" t="s">
        <v>21</v>
      </c>
      <c r="D386" s="36">
        <v>4.4200000000000003E-2</v>
      </c>
      <c r="E386" s="36">
        <v>4.6699999999999998E-2</v>
      </c>
      <c r="F386" s="36">
        <v>5.2600000000000001E-2</v>
      </c>
      <c r="G386" s="37">
        <v>4.7800000000000002E-2</v>
      </c>
      <c r="H386" s="8">
        <v>0</v>
      </c>
      <c r="I386" s="2"/>
      <c r="J386" s="38">
        <v>4.3899999999999995E-2</v>
      </c>
      <c r="K386" s="34"/>
      <c r="L386" s="34"/>
      <c r="M386" s="38">
        <v>5.4400000000000004E-2</v>
      </c>
      <c r="N386" s="2"/>
    </row>
    <row r="387" spans="1:14" x14ac:dyDescent="0.2">
      <c r="A387">
        <v>201108</v>
      </c>
      <c r="B387" s="35">
        <v>40784</v>
      </c>
      <c r="C387" s="7" t="s">
        <v>21</v>
      </c>
      <c r="D387" s="36">
        <v>4.5100000000000001E-2</v>
      </c>
      <c r="E387" s="36">
        <v>4.7600000000000003E-2</v>
      </c>
      <c r="F387" s="36">
        <v>5.3499999999999999E-2</v>
      </c>
      <c r="G387" s="37">
        <v>4.87E-2</v>
      </c>
      <c r="H387" s="8">
        <v>0</v>
      </c>
      <c r="I387" s="2"/>
      <c r="J387" s="38">
        <v>4.4800000000000006E-2</v>
      </c>
      <c r="K387" s="34"/>
      <c r="L387" s="34"/>
      <c r="M387" s="38">
        <v>5.5300000000000002E-2</v>
      </c>
      <c r="N387" s="2"/>
    </row>
    <row r="388" spans="1:14" x14ac:dyDescent="0.2">
      <c r="A388">
        <v>201108</v>
      </c>
      <c r="B388" s="35">
        <v>40785</v>
      </c>
      <c r="C388" s="7" t="s">
        <v>21</v>
      </c>
      <c r="D388" s="36">
        <v>4.3999999999999997E-2</v>
      </c>
      <c r="E388" s="36">
        <v>4.6600000000000003E-2</v>
      </c>
      <c r="F388" s="36">
        <v>5.2600000000000001E-2</v>
      </c>
      <c r="G388" s="37">
        <v>4.7699999999999999E-2</v>
      </c>
      <c r="H388" s="8">
        <v>0</v>
      </c>
      <c r="I388" s="2"/>
      <c r="J388" s="38">
        <v>4.3299999999999998E-2</v>
      </c>
      <c r="K388" s="34"/>
      <c r="L388" s="34"/>
      <c r="M388" s="38">
        <v>5.4100000000000002E-2</v>
      </c>
      <c r="N388" s="2"/>
    </row>
    <row r="389" spans="1:14" x14ac:dyDescent="0.2">
      <c r="A389">
        <v>201108</v>
      </c>
      <c r="B389" s="35">
        <v>40786</v>
      </c>
      <c r="C389" s="7" t="s">
        <v>21</v>
      </c>
      <c r="D389" s="36">
        <v>4.48E-2</v>
      </c>
      <c r="E389" s="36">
        <v>4.7399999999999998E-2</v>
      </c>
      <c r="F389" s="36">
        <v>5.33E-2</v>
      </c>
      <c r="G389" s="37">
        <v>4.8500000000000001E-2</v>
      </c>
      <c r="H389" s="8">
        <v>0</v>
      </c>
      <c r="I389" s="2"/>
      <c r="J389" s="38">
        <v>4.41E-2</v>
      </c>
      <c r="K389" s="34"/>
      <c r="L389" s="34"/>
      <c r="M389" s="38">
        <v>5.4800000000000001E-2</v>
      </c>
      <c r="N389" s="2"/>
    </row>
    <row r="390" spans="1:14" x14ac:dyDescent="0.2">
      <c r="A390">
        <v>201109</v>
      </c>
      <c r="B390" s="35">
        <v>40787</v>
      </c>
      <c r="C390" s="7" t="s">
        <v>21</v>
      </c>
      <c r="D390" s="36">
        <v>4.4200000000000003E-2</v>
      </c>
      <c r="E390" s="36">
        <v>4.6699999999999998E-2</v>
      </c>
      <c r="F390" s="36">
        <v>5.2299999999999999E-2</v>
      </c>
      <c r="G390" s="37">
        <v>4.7699999999999999E-2</v>
      </c>
      <c r="H390" s="8">
        <v>0</v>
      </c>
      <c r="I390" s="2"/>
      <c r="J390" s="38">
        <v>4.3299999999999998E-2</v>
      </c>
      <c r="K390" s="34"/>
      <c r="L390" s="34"/>
      <c r="M390" s="38">
        <v>5.3800000000000001E-2</v>
      </c>
      <c r="N390" s="2"/>
    </row>
    <row r="391" spans="1:14" x14ac:dyDescent="0.2">
      <c r="A391">
        <v>201109</v>
      </c>
      <c r="B391" s="35">
        <v>40788</v>
      </c>
      <c r="C391" s="7" t="s">
        <v>21</v>
      </c>
      <c r="D391" s="36">
        <v>4.2200000000000001E-2</v>
      </c>
      <c r="E391" s="36">
        <v>4.4699999999999997E-2</v>
      </c>
      <c r="F391" s="36">
        <v>5.04E-2</v>
      </c>
      <c r="G391" s="37">
        <v>4.58E-2</v>
      </c>
      <c r="H391" s="8">
        <v>0</v>
      </c>
      <c r="I391" s="2"/>
      <c r="J391" s="38">
        <v>4.1299999999999996E-2</v>
      </c>
      <c r="K391" s="34"/>
      <c r="L391" s="34"/>
      <c r="M391" s="38">
        <v>5.2000000000000005E-2</v>
      </c>
      <c r="N391" s="2"/>
    </row>
    <row r="392" spans="1:14" x14ac:dyDescent="0.2">
      <c r="A392">
        <v>201109</v>
      </c>
      <c r="B392" s="35">
        <v>40792</v>
      </c>
      <c r="C392" s="7" t="s">
        <v>21</v>
      </c>
      <c r="D392" s="36">
        <v>4.2200000000000001E-2</v>
      </c>
      <c r="E392" s="36">
        <v>4.4400000000000002E-2</v>
      </c>
      <c r="F392" s="36">
        <v>5.0099999999999999E-2</v>
      </c>
      <c r="G392" s="37">
        <v>4.5600000000000002E-2</v>
      </c>
      <c r="H392" s="8">
        <v>0</v>
      </c>
      <c r="I392" s="2"/>
      <c r="J392" s="38">
        <v>4.0800000000000003E-2</v>
      </c>
      <c r="K392" s="34"/>
      <c r="L392" s="34"/>
      <c r="M392" s="38">
        <v>5.1900000000000002E-2</v>
      </c>
      <c r="N392" s="2"/>
    </row>
    <row r="393" spans="1:14" x14ac:dyDescent="0.2">
      <c r="A393">
        <v>201109</v>
      </c>
      <c r="B393" s="35">
        <v>40793</v>
      </c>
      <c r="C393" s="7" t="s">
        <v>21</v>
      </c>
      <c r="D393" s="36">
        <v>4.3099999999999999E-2</v>
      </c>
      <c r="E393" s="36">
        <v>4.5499999999999999E-2</v>
      </c>
      <c r="F393" s="36">
        <v>5.11E-2</v>
      </c>
      <c r="G393" s="37">
        <v>4.6600000000000003E-2</v>
      </c>
      <c r="H393" s="8">
        <v>0</v>
      </c>
      <c r="I393" s="2"/>
      <c r="J393" s="38">
        <v>4.1700000000000001E-2</v>
      </c>
      <c r="K393" s="34"/>
      <c r="L393" s="34"/>
      <c r="M393" s="38">
        <v>5.2999999999999999E-2</v>
      </c>
      <c r="N393" s="2"/>
    </row>
    <row r="394" spans="1:14" x14ac:dyDescent="0.2">
      <c r="A394">
        <v>201109</v>
      </c>
      <c r="B394" s="35">
        <v>40795</v>
      </c>
      <c r="C394" s="7" t="s">
        <v>21</v>
      </c>
      <c r="D394" s="36">
        <v>4.2299999999999997E-2</v>
      </c>
      <c r="E394" s="36">
        <v>4.4600000000000001E-2</v>
      </c>
      <c r="F394" s="36">
        <v>5.04E-2</v>
      </c>
      <c r="G394" s="37">
        <v>4.58E-2</v>
      </c>
      <c r="H394" s="8">
        <v>0</v>
      </c>
      <c r="I394" s="2"/>
      <c r="J394" s="38">
        <v>4.07E-2</v>
      </c>
      <c r="K394" s="34"/>
      <c r="L394" s="34"/>
      <c r="M394" s="38">
        <v>5.21E-2</v>
      </c>
      <c r="N394" s="2"/>
    </row>
    <row r="395" spans="1:14" x14ac:dyDescent="0.2">
      <c r="A395">
        <v>201109</v>
      </c>
      <c r="B395" s="35">
        <v>40798</v>
      </c>
      <c r="C395" s="7" t="s">
        <v>21</v>
      </c>
      <c r="D395" s="36">
        <v>4.2299999999999997E-2</v>
      </c>
      <c r="E395" s="36">
        <v>4.4499999999999998E-2</v>
      </c>
      <c r="F395" s="36">
        <v>5.04E-2</v>
      </c>
      <c r="G395" s="37">
        <v>4.5699999999999998E-2</v>
      </c>
      <c r="H395" s="8">
        <v>0</v>
      </c>
      <c r="I395" s="2"/>
      <c r="J395" s="38">
        <v>4.0599999999999997E-2</v>
      </c>
      <c r="K395" s="34"/>
      <c r="L395" s="34"/>
      <c r="M395" s="38">
        <v>5.2300000000000006E-2</v>
      </c>
      <c r="N395" s="2"/>
    </row>
    <row r="396" spans="1:14" x14ac:dyDescent="0.2">
      <c r="A396">
        <v>201109</v>
      </c>
      <c r="B396" s="35">
        <v>40799</v>
      </c>
      <c r="C396" s="7" t="s">
        <v>21</v>
      </c>
      <c r="D396" s="36">
        <v>4.3099999999999999E-2</v>
      </c>
      <c r="E396" s="36">
        <v>4.5499999999999999E-2</v>
      </c>
      <c r="F396" s="36">
        <v>5.1400000000000001E-2</v>
      </c>
      <c r="G396" s="37">
        <v>4.6699999999999998E-2</v>
      </c>
      <c r="H396" s="8">
        <v>0</v>
      </c>
      <c r="I396" s="2"/>
      <c r="J396" s="38">
        <v>4.1500000000000002E-2</v>
      </c>
      <c r="K396" s="34"/>
      <c r="L396" s="34"/>
      <c r="M396" s="38">
        <v>5.3200000000000004E-2</v>
      </c>
      <c r="N396" s="2"/>
    </row>
    <row r="397" spans="1:14" x14ac:dyDescent="0.2">
      <c r="A397">
        <v>201109</v>
      </c>
      <c r="B397" s="35">
        <v>40800</v>
      </c>
      <c r="C397" s="7" t="s">
        <v>21</v>
      </c>
      <c r="D397" s="36">
        <v>4.3400000000000001E-2</v>
      </c>
      <c r="E397" s="36">
        <v>4.5600000000000002E-2</v>
      </c>
      <c r="F397" s="36">
        <v>5.16E-2</v>
      </c>
      <c r="G397" s="37">
        <v>4.6899999999999997E-2</v>
      </c>
      <c r="H397" s="8">
        <v>0</v>
      </c>
      <c r="I397" s="2"/>
      <c r="J397" s="38">
        <v>4.1399999999999999E-2</v>
      </c>
      <c r="K397" s="34"/>
      <c r="L397" s="34"/>
      <c r="M397" s="38">
        <v>5.33E-2</v>
      </c>
      <c r="N397" s="2"/>
    </row>
    <row r="398" spans="1:14" x14ac:dyDescent="0.2">
      <c r="A398">
        <v>201109</v>
      </c>
      <c r="B398" s="35">
        <v>40801</v>
      </c>
      <c r="C398" s="7" t="s">
        <v>21</v>
      </c>
      <c r="D398" s="36">
        <v>4.3799999999999999E-2</v>
      </c>
      <c r="E398" s="36">
        <v>4.6100000000000002E-2</v>
      </c>
      <c r="F398" s="36">
        <v>5.2400000000000002E-2</v>
      </c>
      <c r="G398" s="37">
        <v>4.7399999999999998E-2</v>
      </c>
      <c r="H398" s="8">
        <v>0</v>
      </c>
      <c r="I398" s="2"/>
      <c r="J398" s="38">
        <v>4.1900000000000007E-2</v>
      </c>
      <c r="K398" s="34"/>
      <c r="L398" s="34"/>
      <c r="M398" s="38">
        <v>5.4000000000000006E-2</v>
      </c>
      <c r="N398" s="2"/>
    </row>
    <row r="399" spans="1:14" x14ac:dyDescent="0.2">
      <c r="A399">
        <v>201109</v>
      </c>
      <c r="B399" s="35">
        <v>40802</v>
      </c>
      <c r="C399" s="7" t="s">
        <v>21</v>
      </c>
      <c r="D399" s="36">
        <v>4.3700000000000003E-2</v>
      </c>
      <c r="E399" s="36">
        <v>4.5900000000000003E-2</v>
      </c>
      <c r="F399" s="36">
        <v>5.2299999999999999E-2</v>
      </c>
      <c r="G399" s="37">
        <v>4.7300000000000002E-2</v>
      </c>
      <c r="H399" s="8">
        <v>0</v>
      </c>
      <c r="I399" s="2"/>
      <c r="J399" s="38">
        <v>4.1799999999999997E-2</v>
      </c>
      <c r="K399" s="34"/>
      <c r="L399" s="34"/>
      <c r="M399" s="38">
        <v>5.3899999999999997E-2</v>
      </c>
      <c r="N399" s="2"/>
    </row>
    <row r="400" spans="1:14" x14ac:dyDescent="0.2">
      <c r="A400">
        <v>201109</v>
      </c>
      <c r="B400" s="35">
        <v>40805</v>
      </c>
      <c r="C400" s="7" t="s">
        <v>21</v>
      </c>
      <c r="D400" s="36">
        <v>4.2200000000000001E-2</v>
      </c>
      <c r="E400" s="36">
        <v>4.48E-2</v>
      </c>
      <c r="F400" s="36">
        <v>5.1299999999999998E-2</v>
      </c>
      <c r="G400" s="37">
        <v>4.6100000000000002E-2</v>
      </c>
      <c r="H400" s="8">
        <v>0</v>
      </c>
      <c r="I400" s="2"/>
      <c r="J400" s="38">
        <v>4.0399999999999998E-2</v>
      </c>
      <c r="K400" s="34"/>
      <c r="L400" s="34"/>
      <c r="M400" s="38">
        <v>5.28E-2</v>
      </c>
      <c r="N400" s="2"/>
    </row>
    <row r="401" spans="1:14" x14ac:dyDescent="0.2">
      <c r="A401">
        <v>201109</v>
      </c>
      <c r="B401" s="35">
        <v>40807</v>
      </c>
      <c r="C401" s="7" t="s">
        <v>21</v>
      </c>
      <c r="D401" s="36">
        <v>4.0599999999999997E-2</v>
      </c>
      <c r="E401" s="36">
        <v>4.3299999999999998E-2</v>
      </c>
      <c r="F401" s="36">
        <v>0.05</v>
      </c>
      <c r="G401" s="37">
        <v>4.4600000000000001E-2</v>
      </c>
      <c r="H401" s="8">
        <v>0</v>
      </c>
      <c r="I401" s="2"/>
      <c r="J401" s="38">
        <v>4.0399999999999998E-2</v>
      </c>
      <c r="K401" s="34"/>
      <c r="L401" s="34"/>
      <c r="M401" s="38">
        <v>5.1399999999999994E-2</v>
      </c>
      <c r="N401" s="2"/>
    </row>
    <row r="402" spans="1:14" x14ac:dyDescent="0.2">
      <c r="A402">
        <v>201109</v>
      </c>
      <c r="B402" s="35">
        <v>40808</v>
      </c>
      <c r="C402" s="7" t="s">
        <v>21</v>
      </c>
      <c r="D402" s="36">
        <v>3.9600000000000003E-2</v>
      </c>
      <c r="E402" s="36">
        <v>4.2299999999999997E-2</v>
      </c>
      <c r="F402" s="36">
        <v>4.9000000000000002E-2</v>
      </c>
      <c r="G402" s="37">
        <v>4.36E-2</v>
      </c>
      <c r="H402" s="8">
        <v>0</v>
      </c>
      <c r="I402" s="2"/>
      <c r="J402" s="38">
        <v>3.8399999999999997E-2</v>
      </c>
      <c r="K402" s="34"/>
      <c r="L402" s="34"/>
      <c r="M402" s="38">
        <v>5.04E-2</v>
      </c>
      <c r="N402" s="2"/>
    </row>
    <row r="403" spans="1:14" x14ac:dyDescent="0.2">
      <c r="A403">
        <v>201109</v>
      </c>
      <c r="B403" s="35">
        <v>40809</v>
      </c>
      <c r="C403" s="7" t="s">
        <v>21</v>
      </c>
      <c r="D403" s="36">
        <v>4.0500000000000001E-2</v>
      </c>
      <c r="E403" s="36">
        <v>4.3200000000000002E-2</v>
      </c>
      <c r="F403" s="36">
        <v>0.05</v>
      </c>
      <c r="G403" s="37">
        <v>4.4600000000000001E-2</v>
      </c>
      <c r="H403" s="8">
        <v>0</v>
      </c>
      <c r="I403" s="2"/>
      <c r="J403" s="38">
        <v>3.9300000000000002E-2</v>
      </c>
      <c r="K403" s="34"/>
      <c r="L403" s="34"/>
      <c r="M403" s="38">
        <v>5.1500000000000004E-2</v>
      </c>
      <c r="N403" s="2"/>
    </row>
    <row r="404" spans="1:14" x14ac:dyDescent="0.2">
      <c r="A404">
        <v>201109</v>
      </c>
      <c r="B404" s="35">
        <v>40813</v>
      </c>
      <c r="C404" s="7" t="s">
        <v>21</v>
      </c>
      <c r="D404" s="36">
        <v>4.3499999999999997E-2</v>
      </c>
      <c r="E404" s="36">
        <v>4.58E-2</v>
      </c>
      <c r="F404" s="36">
        <v>5.2499999999999998E-2</v>
      </c>
      <c r="G404" s="37">
        <v>4.7300000000000002E-2</v>
      </c>
      <c r="H404" s="8">
        <v>0</v>
      </c>
      <c r="I404" s="2"/>
      <c r="J404" s="38">
        <v>4.1500000000000002E-2</v>
      </c>
      <c r="K404" s="34"/>
      <c r="L404" s="34"/>
      <c r="M404" s="38">
        <v>5.3899999999999997E-2</v>
      </c>
      <c r="N404" s="2"/>
    </row>
    <row r="405" spans="1:14" x14ac:dyDescent="0.2">
      <c r="A405">
        <v>201109</v>
      </c>
      <c r="B405" s="35">
        <v>40814</v>
      </c>
      <c r="C405" s="7" t="s">
        <v>21</v>
      </c>
      <c r="D405" s="36">
        <v>4.2999999999999997E-2</v>
      </c>
      <c r="E405" s="36">
        <v>4.5499999999999999E-2</v>
      </c>
      <c r="F405" s="36">
        <v>5.2400000000000002E-2</v>
      </c>
      <c r="G405" s="37">
        <v>4.7E-2</v>
      </c>
      <c r="H405" s="8">
        <v>0</v>
      </c>
      <c r="I405" s="2"/>
      <c r="J405" s="38">
        <v>4.0999999999999995E-2</v>
      </c>
      <c r="K405" s="34"/>
      <c r="L405" s="34"/>
      <c r="M405" s="38">
        <v>5.3800000000000001E-2</v>
      </c>
      <c r="N405" s="2"/>
    </row>
    <row r="406" spans="1:14" x14ac:dyDescent="0.2">
      <c r="A406">
        <v>201109</v>
      </c>
      <c r="B406" s="35">
        <v>40816</v>
      </c>
      <c r="C406" s="7" t="s">
        <v>21</v>
      </c>
      <c r="D406" s="36">
        <v>4.1300000000000003E-2</v>
      </c>
      <c r="E406" s="36">
        <v>4.3799999999999999E-2</v>
      </c>
      <c r="F406" s="36">
        <v>5.0700000000000002E-2</v>
      </c>
      <c r="G406" s="37">
        <v>4.53E-2</v>
      </c>
      <c r="H406" s="8">
        <v>0</v>
      </c>
      <c r="I406" s="2"/>
      <c r="J406" s="38">
        <v>3.9599999999999996E-2</v>
      </c>
      <c r="K406" s="34"/>
      <c r="L406" s="34"/>
      <c r="M406" s="38">
        <v>5.2199999999999996E-2</v>
      </c>
      <c r="N406" s="2"/>
    </row>
    <row r="407" spans="1:14" x14ac:dyDescent="0.2">
      <c r="A407">
        <v>201110</v>
      </c>
      <c r="B407" s="35">
        <v>40819</v>
      </c>
      <c r="C407" s="7" t="s">
        <v>21</v>
      </c>
      <c r="D407" s="36">
        <v>3.9699999999999999E-2</v>
      </c>
      <c r="E407" s="36">
        <v>4.2200000000000001E-2</v>
      </c>
      <c r="F407" s="36">
        <v>4.9200000000000001E-2</v>
      </c>
      <c r="G407" s="37">
        <v>4.3700000000000003E-2</v>
      </c>
      <c r="H407" s="8">
        <v>0</v>
      </c>
      <c r="I407" s="2"/>
      <c r="J407" s="38">
        <v>3.7999999999999999E-2</v>
      </c>
      <c r="K407" s="34"/>
      <c r="L407" s="34"/>
      <c r="M407" s="38">
        <v>5.1100000000000007E-2</v>
      </c>
      <c r="N407" s="2"/>
    </row>
    <row r="408" spans="1:14" x14ac:dyDescent="0.2">
      <c r="A408">
        <v>201110</v>
      </c>
      <c r="B408" s="35">
        <v>40820</v>
      </c>
      <c r="C408" s="7" t="s">
        <v>21</v>
      </c>
      <c r="D408" s="36">
        <v>3.9600000000000003E-2</v>
      </c>
      <c r="E408" s="36">
        <v>4.2299999999999997E-2</v>
      </c>
      <c r="F408" s="36">
        <v>4.9299999999999997E-2</v>
      </c>
      <c r="G408" s="37">
        <v>4.3700000000000003E-2</v>
      </c>
      <c r="H408" s="8">
        <v>0</v>
      </c>
      <c r="I408" s="2"/>
      <c r="J408" s="38">
        <v>3.7900000000000003E-2</v>
      </c>
      <c r="K408" s="34"/>
      <c r="L408" s="34"/>
      <c r="M408" s="38">
        <v>5.1399999999999994E-2</v>
      </c>
      <c r="N408" s="2"/>
    </row>
    <row r="409" spans="1:14" x14ac:dyDescent="0.2">
      <c r="A409">
        <v>201110</v>
      </c>
      <c r="B409" s="35">
        <v>40821</v>
      </c>
      <c r="C409" s="7" t="s">
        <v>21</v>
      </c>
      <c r="D409" s="36">
        <v>4.0899999999999999E-2</v>
      </c>
      <c r="E409" s="36">
        <v>4.3499999999999997E-2</v>
      </c>
      <c r="F409" s="36">
        <v>5.0799999999999998E-2</v>
      </c>
      <c r="G409" s="37">
        <v>4.5100000000000001E-2</v>
      </c>
      <c r="H409" s="8">
        <v>0</v>
      </c>
      <c r="I409" s="2"/>
      <c r="J409" s="38">
        <v>3.9199999999999999E-2</v>
      </c>
      <c r="K409" s="34"/>
      <c r="L409" s="34"/>
      <c r="M409" s="38">
        <v>5.28E-2</v>
      </c>
      <c r="N409" s="2"/>
    </row>
    <row r="410" spans="1:14" x14ac:dyDescent="0.2">
      <c r="A410">
        <v>201110</v>
      </c>
      <c r="B410" s="35">
        <v>40822</v>
      </c>
      <c r="C410" s="7" t="s">
        <v>21</v>
      </c>
      <c r="D410" s="36">
        <v>4.1599999999999998E-2</v>
      </c>
      <c r="E410" s="36">
        <v>4.4200000000000003E-2</v>
      </c>
      <c r="F410" s="36">
        <v>5.16E-2</v>
      </c>
      <c r="G410" s="37">
        <v>4.58E-2</v>
      </c>
      <c r="H410" s="8">
        <v>0</v>
      </c>
      <c r="I410" s="2"/>
      <c r="J410" s="38">
        <v>3.9900000000000005E-2</v>
      </c>
      <c r="K410" s="34"/>
      <c r="L410" s="34"/>
      <c r="M410" s="38">
        <v>5.3499999999999999E-2</v>
      </c>
      <c r="N410" s="2"/>
    </row>
    <row r="411" spans="1:14" x14ac:dyDescent="0.2">
      <c r="A411">
        <v>201110</v>
      </c>
      <c r="B411" s="35">
        <v>40823</v>
      </c>
      <c r="C411" s="7" t="s">
        <v>21</v>
      </c>
      <c r="D411" s="36">
        <v>4.2200000000000001E-2</v>
      </c>
      <c r="E411" s="36">
        <v>4.48E-2</v>
      </c>
      <c r="F411" s="36">
        <v>5.2299999999999999E-2</v>
      </c>
      <c r="G411" s="37">
        <v>4.6399999999999997E-2</v>
      </c>
      <c r="H411" s="8">
        <v>0</v>
      </c>
      <c r="I411" s="2"/>
      <c r="J411" s="38">
        <v>4.0500000000000001E-2</v>
      </c>
      <c r="K411" s="34"/>
      <c r="L411" s="34"/>
      <c r="M411" s="38">
        <v>5.4199999999999998E-2</v>
      </c>
      <c r="N411" s="2"/>
    </row>
    <row r="412" spans="1:14" x14ac:dyDescent="0.2">
      <c r="A412">
        <v>201110</v>
      </c>
      <c r="B412" s="35">
        <v>40827</v>
      </c>
      <c r="C412" s="7" t="s">
        <v>21</v>
      </c>
      <c r="D412" s="36">
        <v>4.3200000000000002E-2</v>
      </c>
      <c r="E412" s="36">
        <v>4.5699999999999998E-2</v>
      </c>
      <c r="F412" s="36">
        <v>5.33E-2</v>
      </c>
      <c r="G412" s="37">
        <v>4.7399999999999998E-2</v>
      </c>
      <c r="H412" s="8">
        <v>0</v>
      </c>
      <c r="I412" s="2"/>
      <c r="J412" s="38">
        <v>4.0599999999999997E-2</v>
      </c>
      <c r="K412" s="34"/>
      <c r="L412" s="34"/>
      <c r="M412" s="38">
        <v>5.5E-2</v>
      </c>
      <c r="N412" s="2"/>
    </row>
    <row r="413" spans="1:14" x14ac:dyDescent="0.2">
      <c r="A413">
        <v>201110</v>
      </c>
      <c r="B413" s="35">
        <v>40828</v>
      </c>
      <c r="C413" s="7" t="s">
        <v>21</v>
      </c>
      <c r="D413" s="36">
        <v>4.3900000000000002E-2</v>
      </c>
      <c r="E413" s="36">
        <v>4.6600000000000003E-2</v>
      </c>
      <c r="F413" s="36">
        <v>5.4300000000000001E-2</v>
      </c>
      <c r="G413" s="37">
        <v>4.8300000000000003E-2</v>
      </c>
      <c r="H413" s="8">
        <v>0</v>
      </c>
      <c r="I413" s="2"/>
      <c r="J413" s="38">
        <v>4.1299999999999996E-2</v>
      </c>
      <c r="K413" s="34"/>
      <c r="L413" s="34"/>
      <c r="M413" s="38">
        <v>5.57E-2</v>
      </c>
      <c r="N413" s="2"/>
    </row>
    <row r="414" spans="1:14" x14ac:dyDescent="0.2">
      <c r="A414">
        <v>201110</v>
      </c>
      <c r="B414" s="35">
        <v>40829</v>
      </c>
      <c r="C414" s="7" t="s">
        <v>21</v>
      </c>
      <c r="D414" s="36">
        <v>4.2999999999999997E-2</v>
      </c>
      <c r="E414" s="36">
        <v>4.58E-2</v>
      </c>
      <c r="F414" s="36">
        <v>5.3499999999999999E-2</v>
      </c>
      <c r="G414" s="37">
        <v>4.7399999999999998E-2</v>
      </c>
      <c r="H414" s="8">
        <v>0</v>
      </c>
      <c r="I414" s="2"/>
      <c r="J414" s="38">
        <v>4.0599999999999997E-2</v>
      </c>
      <c r="K414" s="34"/>
      <c r="L414" s="34"/>
      <c r="M414" s="38">
        <v>5.4800000000000001E-2</v>
      </c>
      <c r="N414" s="2"/>
    </row>
    <row r="415" spans="1:14" x14ac:dyDescent="0.2">
      <c r="A415">
        <v>201110</v>
      </c>
      <c r="B415" s="35">
        <v>40830</v>
      </c>
      <c r="C415" s="7" t="s">
        <v>21</v>
      </c>
      <c r="D415" s="36">
        <v>4.3400000000000001E-2</v>
      </c>
      <c r="E415" s="36">
        <v>4.6399999999999997E-2</v>
      </c>
      <c r="F415" s="36">
        <v>5.3999999999999999E-2</v>
      </c>
      <c r="G415" s="37">
        <v>4.7899999999999998E-2</v>
      </c>
      <c r="H415" s="8">
        <v>0</v>
      </c>
      <c r="I415" s="2"/>
      <c r="J415" s="38">
        <v>4.1299999999999996E-2</v>
      </c>
      <c r="K415" s="34"/>
      <c r="L415" s="34"/>
      <c r="M415" s="38">
        <v>5.5199999999999999E-2</v>
      </c>
      <c r="N415" s="2"/>
    </row>
    <row r="416" spans="1:14" x14ac:dyDescent="0.2">
      <c r="A416">
        <v>201110</v>
      </c>
      <c r="B416" s="35">
        <v>40833</v>
      </c>
      <c r="C416" s="7" t="s">
        <v>21</v>
      </c>
      <c r="D416" s="36">
        <v>4.2700000000000002E-2</v>
      </c>
      <c r="E416" s="36">
        <v>4.5600000000000002E-2</v>
      </c>
      <c r="F416" s="36">
        <v>5.3199999999999997E-2</v>
      </c>
      <c r="G416" s="37">
        <v>4.7199999999999999E-2</v>
      </c>
      <c r="H416" s="8">
        <v>0</v>
      </c>
      <c r="I416" s="2"/>
      <c r="J416" s="38">
        <v>0.04</v>
      </c>
      <c r="K416" s="34"/>
      <c r="L416" s="34"/>
      <c r="M416" s="38">
        <v>5.4400000000000004E-2</v>
      </c>
      <c r="N416" s="2"/>
    </row>
    <row r="417" spans="1:14" x14ac:dyDescent="0.2">
      <c r="A417">
        <v>201110</v>
      </c>
      <c r="B417" s="35">
        <v>40834</v>
      </c>
      <c r="C417" s="7" t="s">
        <v>21</v>
      </c>
      <c r="D417" s="36">
        <v>4.24E-2</v>
      </c>
      <c r="E417" s="36">
        <v>4.5600000000000002E-2</v>
      </c>
      <c r="F417" s="36">
        <v>5.2999999999999999E-2</v>
      </c>
      <c r="G417" s="37">
        <v>4.7E-2</v>
      </c>
      <c r="H417" s="8">
        <v>0</v>
      </c>
      <c r="I417" s="2"/>
      <c r="J417" s="38">
        <v>3.9599999999999996E-2</v>
      </c>
      <c r="K417" s="34"/>
      <c r="L417" s="34"/>
      <c r="M417" s="38">
        <v>5.4199999999999998E-2</v>
      </c>
      <c r="N417" s="2"/>
    </row>
    <row r="418" spans="1:14" x14ac:dyDescent="0.2">
      <c r="A418">
        <v>201110</v>
      </c>
      <c r="B418" s="35">
        <v>40835</v>
      </c>
      <c r="C418" s="7" t="s">
        <v>21</v>
      </c>
      <c r="D418" s="36">
        <v>4.1799999999999997E-2</v>
      </c>
      <c r="E418" s="36">
        <v>4.5400000000000003E-2</v>
      </c>
      <c r="F418" s="36">
        <v>5.2699999999999997E-2</v>
      </c>
      <c r="G418" s="37">
        <v>4.6600000000000003E-2</v>
      </c>
      <c r="H418" s="8">
        <v>0</v>
      </c>
      <c r="I418" s="2"/>
      <c r="J418" s="38">
        <v>3.9699999999999999E-2</v>
      </c>
      <c r="K418" s="34"/>
      <c r="L418" s="34"/>
      <c r="M418" s="38">
        <v>5.3899999999999997E-2</v>
      </c>
      <c r="N418" s="2"/>
    </row>
    <row r="419" spans="1:14" x14ac:dyDescent="0.2">
      <c r="A419">
        <v>201110</v>
      </c>
      <c r="B419" s="35">
        <v>40837</v>
      </c>
      <c r="C419" s="7" t="s">
        <v>21</v>
      </c>
      <c r="D419" s="36">
        <v>4.2599999999999999E-2</v>
      </c>
      <c r="E419" s="36">
        <v>4.6199999999999998E-2</v>
      </c>
      <c r="F419" s="36">
        <v>5.33E-2</v>
      </c>
      <c r="G419" s="37">
        <v>4.7399999999999998E-2</v>
      </c>
      <c r="H419" s="8">
        <v>0</v>
      </c>
      <c r="I419" s="2"/>
      <c r="J419" s="38">
        <v>3.9900000000000005E-2</v>
      </c>
      <c r="K419" s="34"/>
      <c r="L419" s="34"/>
      <c r="M419" s="38">
        <v>5.4100000000000002E-2</v>
      </c>
      <c r="N419" s="2"/>
    </row>
    <row r="420" spans="1:14" x14ac:dyDescent="0.2">
      <c r="A420">
        <v>201110</v>
      </c>
      <c r="B420" s="35">
        <v>40840</v>
      </c>
      <c r="C420" s="7" t="s">
        <v>21</v>
      </c>
      <c r="D420" s="36">
        <v>4.2799999999999998E-2</v>
      </c>
      <c r="E420" s="36">
        <v>4.6399999999999997E-2</v>
      </c>
      <c r="F420" s="36">
        <v>5.3499999999999999E-2</v>
      </c>
      <c r="G420" s="37">
        <v>4.7600000000000003E-2</v>
      </c>
      <c r="H420" s="8">
        <v>0</v>
      </c>
      <c r="I420" s="2"/>
      <c r="J420" s="38">
        <v>4.0099999999999997E-2</v>
      </c>
      <c r="K420" s="34"/>
      <c r="L420" s="34"/>
      <c r="M420" s="38">
        <v>5.4100000000000002E-2</v>
      </c>
      <c r="N420" s="2"/>
    </row>
    <row r="421" spans="1:14" x14ac:dyDescent="0.2">
      <c r="A421">
        <v>201110</v>
      </c>
      <c r="B421" s="35">
        <v>40841</v>
      </c>
      <c r="C421" s="7" t="s">
        <v>21</v>
      </c>
      <c r="D421" s="36">
        <v>4.1500000000000002E-2</v>
      </c>
      <c r="E421" s="36">
        <v>4.4900000000000002E-2</v>
      </c>
      <c r="F421" s="36">
        <v>5.1999999999999998E-2</v>
      </c>
      <c r="G421" s="37">
        <v>4.6100000000000002E-2</v>
      </c>
      <c r="H421" s="8">
        <v>0</v>
      </c>
      <c r="I421" s="2"/>
      <c r="J421" s="38">
        <v>3.8699999999999998E-2</v>
      </c>
      <c r="K421" s="34"/>
      <c r="L421" s="34"/>
      <c r="M421" s="38">
        <v>5.28E-2</v>
      </c>
      <c r="N421" s="2"/>
    </row>
    <row r="422" spans="1:14" x14ac:dyDescent="0.2">
      <c r="A422">
        <v>201110</v>
      </c>
      <c r="B422" s="35">
        <v>40842</v>
      </c>
      <c r="C422" s="7" t="s">
        <v>21</v>
      </c>
      <c r="D422" s="36">
        <v>4.2299999999999997E-2</v>
      </c>
      <c r="E422" s="36">
        <v>4.5600000000000002E-2</v>
      </c>
      <c r="F422" s="36">
        <v>5.2499999999999998E-2</v>
      </c>
      <c r="G422" s="37">
        <v>4.6800000000000001E-2</v>
      </c>
      <c r="H422" s="8">
        <v>0</v>
      </c>
      <c r="I422" s="2"/>
      <c r="J422" s="38">
        <v>3.95E-2</v>
      </c>
      <c r="K422" s="34"/>
      <c r="L422" s="34"/>
      <c r="M422" s="38">
        <v>5.33E-2</v>
      </c>
      <c r="N422" s="2"/>
    </row>
    <row r="423" spans="1:14" x14ac:dyDescent="0.2">
      <c r="A423">
        <v>201110</v>
      </c>
      <c r="B423" s="35">
        <v>40843</v>
      </c>
      <c r="C423" s="7" t="s">
        <v>21</v>
      </c>
      <c r="D423" s="36">
        <v>4.3499999999999997E-2</v>
      </c>
      <c r="E423" s="36">
        <v>4.6800000000000001E-2</v>
      </c>
      <c r="F423" s="36">
        <v>5.3699999999999998E-2</v>
      </c>
      <c r="G423" s="37">
        <v>4.8000000000000001E-2</v>
      </c>
      <c r="H423" s="8">
        <v>0</v>
      </c>
      <c r="I423" s="2"/>
      <c r="J423" s="38">
        <v>4.07E-2</v>
      </c>
      <c r="K423" s="34"/>
      <c r="L423" s="34"/>
      <c r="M423" s="38">
        <v>5.4600000000000003E-2</v>
      </c>
      <c r="N423" s="2"/>
    </row>
    <row r="424" spans="1:14" x14ac:dyDescent="0.2">
      <c r="A424">
        <v>201111</v>
      </c>
      <c r="B424" s="35">
        <v>40856</v>
      </c>
      <c r="C424" s="7" t="s">
        <v>21</v>
      </c>
      <c r="D424" s="36">
        <v>3.8699999999999998E-2</v>
      </c>
      <c r="E424" s="36">
        <v>4.2099999999999999E-2</v>
      </c>
      <c r="F424" s="36">
        <v>4.8899999999999999E-2</v>
      </c>
      <c r="G424" s="37">
        <v>4.3200000000000002E-2</v>
      </c>
      <c r="H424" s="8">
        <v>0</v>
      </c>
      <c r="I424" s="2"/>
      <c r="J424" s="38">
        <v>3.8399999999999997E-2</v>
      </c>
      <c r="K424" s="34"/>
      <c r="L424" s="34"/>
      <c r="M424" s="38">
        <v>5.0799999999999998E-2</v>
      </c>
      <c r="N424" s="2"/>
    </row>
    <row r="425" spans="1:14" x14ac:dyDescent="0.2">
      <c r="A425">
        <v>201111</v>
      </c>
      <c r="B425" s="35">
        <v>40857</v>
      </c>
      <c r="C425" s="7" t="s">
        <v>21</v>
      </c>
      <c r="D425" s="36">
        <v>3.9699999999999999E-2</v>
      </c>
      <c r="E425" s="36">
        <v>4.3200000000000002E-2</v>
      </c>
      <c r="F425" s="36">
        <v>4.9799999999999997E-2</v>
      </c>
      <c r="G425" s="37">
        <v>4.4200000000000003E-2</v>
      </c>
      <c r="H425" s="8">
        <v>0</v>
      </c>
      <c r="I425" s="2"/>
      <c r="J425" s="38">
        <v>3.9300000000000002E-2</v>
      </c>
      <c r="K425" s="34"/>
      <c r="L425" s="34"/>
      <c r="M425" s="38">
        <v>5.1799999999999999E-2</v>
      </c>
      <c r="N425" s="2"/>
    </row>
    <row r="426" spans="1:14" x14ac:dyDescent="0.2">
      <c r="A426">
        <v>201111</v>
      </c>
      <c r="B426" s="35">
        <v>40861</v>
      </c>
      <c r="C426" s="7" t="s">
        <v>21</v>
      </c>
      <c r="D426" s="36">
        <v>3.9699999999999999E-2</v>
      </c>
      <c r="E426" s="36">
        <v>4.2999999999999997E-2</v>
      </c>
      <c r="F426" s="36">
        <v>4.9599999999999998E-2</v>
      </c>
      <c r="G426" s="37">
        <v>4.41E-2</v>
      </c>
      <c r="H426" s="8">
        <v>0</v>
      </c>
      <c r="I426" s="2"/>
      <c r="J426" s="38">
        <v>3.8900000000000004E-2</v>
      </c>
      <c r="K426" s="34"/>
      <c r="L426" s="34"/>
      <c r="M426" s="38">
        <v>5.1699999999999996E-2</v>
      </c>
      <c r="N426" s="2"/>
    </row>
    <row r="427" spans="1:14" x14ac:dyDescent="0.2">
      <c r="A427">
        <v>201111</v>
      </c>
      <c r="B427" s="35">
        <v>40862</v>
      </c>
      <c r="C427" s="7" t="s">
        <v>21</v>
      </c>
      <c r="D427" s="36">
        <v>0.04</v>
      </c>
      <c r="E427" s="36">
        <v>4.3200000000000002E-2</v>
      </c>
      <c r="F427" s="36">
        <v>4.99E-2</v>
      </c>
      <c r="G427" s="37">
        <v>4.4400000000000002E-2</v>
      </c>
      <c r="H427" s="8">
        <v>0</v>
      </c>
      <c r="I427" s="2"/>
      <c r="J427" s="38">
        <v>3.9300000000000002E-2</v>
      </c>
      <c r="K427" s="34"/>
      <c r="L427" s="34"/>
      <c r="M427" s="38">
        <v>5.2000000000000005E-2</v>
      </c>
      <c r="N427" s="2"/>
    </row>
    <row r="428" spans="1:14" x14ac:dyDescent="0.2">
      <c r="A428">
        <v>201111</v>
      </c>
      <c r="B428" s="35">
        <v>40863</v>
      </c>
      <c r="C428" s="7" t="s">
        <v>21</v>
      </c>
      <c r="D428" s="36">
        <v>3.9600000000000003E-2</v>
      </c>
      <c r="E428" s="36">
        <v>4.2799999999999998E-2</v>
      </c>
      <c r="F428" s="36">
        <v>4.9599999999999998E-2</v>
      </c>
      <c r="G428" s="37">
        <v>4.3999999999999997E-2</v>
      </c>
      <c r="H428" s="8">
        <v>0</v>
      </c>
      <c r="I428" s="2"/>
      <c r="J428" s="38">
        <v>3.9100000000000003E-2</v>
      </c>
      <c r="K428" s="34"/>
      <c r="L428" s="34"/>
      <c r="M428" s="38">
        <v>5.1799999999999999E-2</v>
      </c>
      <c r="N428" s="2"/>
    </row>
    <row r="429" spans="1:14" x14ac:dyDescent="0.2">
      <c r="A429">
        <v>201111</v>
      </c>
      <c r="B429" s="35">
        <v>40864</v>
      </c>
      <c r="C429" s="7" t="s">
        <v>21</v>
      </c>
      <c r="D429" s="36">
        <v>3.8800000000000001E-2</v>
      </c>
      <c r="E429" s="36">
        <v>4.2099999999999999E-2</v>
      </c>
      <c r="F429" s="36">
        <v>4.8800000000000003E-2</v>
      </c>
      <c r="G429" s="37">
        <v>4.3200000000000002E-2</v>
      </c>
      <c r="H429" s="8">
        <v>0</v>
      </c>
      <c r="I429" s="2"/>
      <c r="J429" s="38">
        <v>3.8300000000000001E-2</v>
      </c>
      <c r="K429" s="34"/>
      <c r="L429" s="34"/>
      <c r="M429" s="38">
        <v>5.1200000000000002E-2</v>
      </c>
      <c r="N429" s="2"/>
    </row>
    <row r="430" spans="1:14" x14ac:dyDescent="0.2">
      <c r="A430">
        <v>201111</v>
      </c>
      <c r="B430" s="35">
        <v>40868</v>
      </c>
      <c r="C430" s="7" t="s">
        <v>21</v>
      </c>
      <c r="D430" s="36">
        <v>3.8699999999999998E-2</v>
      </c>
      <c r="E430" s="36">
        <v>4.19E-2</v>
      </c>
      <c r="F430" s="36">
        <v>4.8800000000000003E-2</v>
      </c>
      <c r="G430" s="37">
        <v>4.3099999999999999E-2</v>
      </c>
      <c r="H430" s="8">
        <v>0</v>
      </c>
      <c r="I430" s="2"/>
      <c r="J430" s="38">
        <v>3.8399999999999997E-2</v>
      </c>
      <c r="K430" s="34"/>
      <c r="L430" s="34"/>
      <c r="M430" s="38">
        <v>5.1200000000000002E-2</v>
      </c>
      <c r="N430" s="2"/>
    </row>
    <row r="431" spans="1:14" x14ac:dyDescent="0.2">
      <c r="A431">
        <v>201111</v>
      </c>
      <c r="B431" s="35">
        <v>40869</v>
      </c>
      <c r="C431" s="7" t="s">
        <v>21</v>
      </c>
      <c r="D431" s="36">
        <v>3.8600000000000002E-2</v>
      </c>
      <c r="E431" s="36">
        <v>4.1700000000000001E-2</v>
      </c>
      <c r="F431" s="36">
        <v>4.87E-2</v>
      </c>
      <c r="G431" s="37">
        <v>4.2999999999999997E-2</v>
      </c>
      <c r="H431" s="8">
        <v>0</v>
      </c>
      <c r="I431" s="2"/>
      <c r="J431" s="38">
        <v>3.8100000000000002E-2</v>
      </c>
      <c r="K431" s="34"/>
      <c r="L431" s="34"/>
      <c r="M431" s="38">
        <v>5.1100000000000007E-2</v>
      </c>
      <c r="N431" s="2"/>
    </row>
    <row r="432" spans="1:14" x14ac:dyDescent="0.2">
      <c r="A432">
        <v>201111</v>
      </c>
      <c r="B432" s="35">
        <v>40872</v>
      </c>
      <c r="C432" s="7" t="s">
        <v>21</v>
      </c>
      <c r="D432" s="36">
        <v>3.8800000000000001E-2</v>
      </c>
      <c r="E432" s="36">
        <v>4.19E-2</v>
      </c>
      <c r="F432" s="36">
        <v>4.9000000000000002E-2</v>
      </c>
      <c r="G432" s="37">
        <v>4.3200000000000002E-2</v>
      </c>
      <c r="H432" s="8">
        <v>0</v>
      </c>
      <c r="I432" s="2"/>
      <c r="J432" s="38">
        <v>3.85E-2</v>
      </c>
      <c r="K432" s="34"/>
      <c r="L432" s="34"/>
      <c r="M432" s="38">
        <v>5.1500000000000004E-2</v>
      </c>
      <c r="N432" s="2"/>
    </row>
    <row r="433" spans="1:14" x14ac:dyDescent="0.2">
      <c r="A433">
        <v>201111</v>
      </c>
      <c r="B433" s="35">
        <v>40875</v>
      </c>
      <c r="C433" s="7" t="s">
        <v>21</v>
      </c>
      <c r="D433" s="36">
        <v>3.8699999999999998E-2</v>
      </c>
      <c r="E433" s="36">
        <v>4.19E-2</v>
      </c>
      <c r="F433" s="36">
        <v>4.9099999999999998E-2</v>
      </c>
      <c r="G433" s="37">
        <v>4.3200000000000002E-2</v>
      </c>
      <c r="H433" s="8">
        <v>0</v>
      </c>
      <c r="I433" s="2"/>
      <c r="J433" s="38">
        <v>3.8900000000000004E-2</v>
      </c>
      <c r="K433" s="34"/>
      <c r="L433" s="34"/>
      <c r="M433" s="38">
        <v>5.16E-2</v>
      </c>
      <c r="N433" s="2"/>
    </row>
    <row r="434" spans="1:14" x14ac:dyDescent="0.2">
      <c r="A434">
        <v>201111</v>
      </c>
      <c r="B434" s="35">
        <v>40876</v>
      </c>
      <c r="C434" s="7" t="s">
        <v>21</v>
      </c>
      <c r="D434" s="36">
        <v>3.9100000000000003E-2</v>
      </c>
      <c r="E434" s="36">
        <v>4.2799999999999998E-2</v>
      </c>
      <c r="F434" s="36">
        <v>4.9599999999999998E-2</v>
      </c>
      <c r="G434" s="37">
        <v>4.3799999999999999E-2</v>
      </c>
      <c r="H434" s="8">
        <v>0</v>
      </c>
      <c r="I434" s="2"/>
      <c r="J434" s="38">
        <v>3.9599999999999996E-2</v>
      </c>
      <c r="K434" s="34"/>
      <c r="L434" s="34"/>
      <c r="M434" s="38">
        <v>5.2199999999999996E-2</v>
      </c>
      <c r="N434" s="2"/>
    </row>
    <row r="435" spans="1:14" x14ac:dyDescent="0.2">
      <c r="A435">
        <v>201111</v>
      </c>
      <c r="B435" s="35">
        <v>40877</v>
      </c>
      <c r="C435" s="7" t="s">
        <v>21</v>
      </c>
      <c r="D435" s="36">
        <v>4.0399999999999998E-2</v>
      </c>
      <c r="E435" s="36">
        <v>4.3799999999999999E-2</v>
      </c>
      <c r="F435" s="36">
        <v>5.0700000000000002E-2</v>
      </c>
      <c r="G435" s="37">
        <v>4.4999999999999998E-2</v>
      </c>
      <c r="H435" s="8">
        <v>0</v>
      </c>
      <c r="I435" s="2"/>
      <c r="J435" s="38">
        <v>4.07E-2</v>
      </c>
      <c r="K435" s="34"/>
      <c r="L435" s="34"/>
      <c r="M435" s="38">
        <v>5.3200000000000004E-2</v>
      </c>
      <c r="N435" s="2"/>
    </row>
    <row r="436" spans="1:14" x14ac:dyDescent="0.2">
      <c r="A436">
        <v>201112</v>
      </c>
      <c r="B436" s="35">
        <v>40878</v>
      </c>
      <c r="C436" s="7" t="s">
        <v>21</v>
      </c>
      <c r="D436" s="36">
        <v>4.1099999999999998E-2</v>
      </c>
      <c r="E436" s="36">
        <v>4.4600000000000001E-2</v>
      </c>
      <c r="F436" s="36">
        <v>5.1700000000000003E-2</v>
      </c>
      <c r="G436" s="37">
        <v>4.58E-2</v>
      </c>
      <c r="H436" s="8">
        <v>0</v>
      </c>
      <c r="I436" s="2"/>
      <c r="J436" s="38">
        <v>4.0999999999999995E-2</v>
      </c>
      <c r="K436" s="34"/>
      <c r="L436" s="34"/>
      <c r="M436" s="38">
        <v>5.4100000000000002E-2</v>
      </c>
      <c r="N436" s="2"/>
    </row>
    <row r="437" spans="1:14" x14ac:dyDescent="0.2">
      <c r="A437">
        <v>201112</v>
      </c>
      <c r="B437" s="35">
        <v>40879</v>
      </c>
      <c r="C437" s="7" t="s">
        <v>21</v>
      </c>
      <c r="D437" s="36">
        <v>4.0099999999999997E-2</v>
      </c>
      <c r="E437" s="36">
        <v>4.36E-2</v>
      </c>
      <c r="F437" s="36">
        <v>5.0900000000000001E-2</v>
      </c>
      <c r="G437" s="37">
        <v>4.4900000000000002E-2</v>
      </c>
      <c r="H437" s="8">
        <v>0</v>
      </c>
      <c r="I437" s="2"/>
      <c r="J437" s="38">
        <v>3.9800000000000002E-2</v>
      </c>
      <c r="K437" s="34"/>
      <c r="L437" s="34"/>
      <c r="M437" s="38">
        <v>5.2900000000000003E-2</v>
      </c>
      <c r="N437" s="2"/>
    </row>
    <row r="438" spans="1:14" x14ac:dyDescent="0.2">
      <c r="A438">
        <v>201112</v>
      </c>
      <c r="B438" s="35">
        <v>40882</v>
      </c>
      <c r="C438" s="7" t="s">
        <v>21</v>
      </c>
      <c r="D438" s="36">
        <v>4.02E-2</v>
      </c>
      <c r="E438" s="36">
        <v>4.3700000000000003E-2</v>
      </c>
      <c r="F438" s="36">
        <v>5.11E-2</v>
      </c>
      <c r="G438" s="37">
        <v>4.4999999999999998E-2</v>
      </c>
      <c r="H438" s="8">
        <v>0</v>
      </c>
      <c r="I438" s="2"/>
      <c r="J438" s="38">
        <v>4.0300000000000002E-2</v>
      </c>
      <c r="K438" s="34"/>
      <c r="L438" s="34"/>
      <c r="M438" s="38">
        <v>5.2900000000000003E-2</v>
      </c>
      <c r="N438" s="2"/>
    </row>
    <row r="439" spans="1:14" x14ac:dyDescent="0.2">
      <c r="A439">
        <v>201112</v>
      </c>
      <c r="B439" s="35">
        <v>40883</v>
      </c>
      <c r="C439" s="7" t="s">
        <v>21</v>
      </c>
      <c r="D439" s="36">
        <v>4.0899999999999999E-2</v>
      </c>
      <c r="E439" s="36">
        <v>4.4400000000000002E-2</v>
      </c>
      <c r="F439" s="36">
        <v>5.1700000000000003E-2</v>
      </c>
      <c r="G439" s="37">
        <v>4.5699999999999998E-2</v>
      </c>
      <c r="H439" s="8">
        <v>0</v>
      </c>
      <c r="I439" s="2"/>
      <c r="J439" s="38">
        <v>4.07E-2</v>
      </c>
      <c r="K439" s="34"/>
      <c r="L439" s="34"/>
      <c r="M439" s="38">
        <v>5.3399999999999996E-2</v>
      </c>
      <c r="N439" s="2"/>
    </row>
    <row r="440" spans="1:14" x14ac:dyDescent="0.2">
      <c r="A440">
        <v>201112</v>
      </c>
      <c r="B440" s="35">
        <v>40885</v>
      </c>
      <c r="C440" s="7" t="s">
        <v>21</v>
      </c>
      <c r="D440" s="36">
        <v>0.04</v>
      </c>
      <c r="E440" s="36">
        <v>4.3499999999999997E-2</v>
      </c>
      <c r="F440" s="36">
        <v>5.0799999999999998E-2</v>
      </c>
      <c r="G440" s="37">
        <v>4.48E-2</v>
      </c>
      <c r="H440" s="8">
        <v>0</v>
      </c>
      <c r="I440" s="2"/>
      <c r="J440" s="38">
        <v>3.95E-2</v>
      </c>
      <c r="K440" s="34"/>
      <c r="L440" s="34"/>
      <c r="M440" s="38">
        <v>5.2499999999999998E-2</v>
      </c>
      <c r="N440" s="2"/>
    </row>
    <row r="441" spans="1:14" x14ac:dyDescent="0.2">
      <c r="A441">
        <v>201112</v>
      </c>
      <c r="B441" s="35">
        <v>40886</v>
      </c>
      <c r="C441" s="7" t="s">
        <v>21</v>
      </c>
      <c r="D441" s="36">
        <v>4.1300000000000003E-2</v>
      </c>
      <c r="E441" s="36">
        <v>4.4499999999999998E-2</v>
      </c>
      <c r="F441" s="36">
        <v>5.1700000000000003E-2</v>
      </c>
      <c r="G441" s="37">
        <v>4.58E-2</v>
      </c>
      <c r="H441" s="8">
        <v>0</v>
      </c>
      <c r="I441" s="2"/>
      <c r="J441" s="38">
        <v>4.0500000000000001E-2</v>
      </c>
      <c r="K441" s="34"/>
      <c r="L441" s="34"/>
      <c r="M441" s="38">
        <v>5.3499999999999999E-2</v>
      </c>
      <c r="N441" s="2"/>
    </row>
    <row r="442" spans="1:14" x14ac:dyDescent="0.2">
      <c r="A442">
        <v>201112</v>
      </c>
      <c r="B442" s="35">
        <v>40889</v>
      </c>
      <c r="C442" s="7" t="s">
        <v>21</v>
      </c>
      <c r="D442" s="36">
        <v>4.07E-2</v>
      </c>
      <c r="E442" s="36">
        <v>4.3999999999999997E-2</v>
      </c>
      <c r="F442" s="36">
        <v>5.1200000000000002E-2</v>
      </c>
      <c r="G442" s="37">
        <v>4.53E-2</v>
      </c>
      <c r="H442" s="8">
        <v>0</v>
      </c>
      <c r="I442" s="2"/>
      <c r="J442" s="38">
        <v>4.0199999999999993E-2</v>
      </c>
      <c r="K442" s="34"/>
      <c r="L442" s="34"/>
      <c r="M442" s="38">
        <v>5.2999999999999999E-2</v>
      </c>
      <c r="N442" s="2"/>
    </row>
    <row r="443" spans="1:14" x14ac:dyDescent="0.2">
      <c r="A443">
        <v>201112</v>
      </c>
      <c r="B443" s="35">
        <v>40891</v>
      </c>
      <c r="C443" s="7" t="s">
        <v>21</v>
      </c>
      <c r="D443" s="36">
        <v>3.9300000000000002E-2</v>
      </c>
      <c r="E443" s="36">
        <v>4.2599999999999999E-2</v>
      </c>
      <c r="F443" s="36">
        <v>4.9799999999999997E-2</v>
      </c>
      <c r="G443" s="37">
        <v>4.3900000000000002E-2</v>
      </c>
      <c r="H443" s="8">
        <v>0</v>
      </c>
      <c r="I443" s="2"/>
      <c r="J443" s="38">
        <v>3.8800000000000001E-2</v>
      </c>
      <c r="K443" s="34"/>
      <c r="L443" s="34"/>
      <c r="M443" s="38">
        <v>5.16E-2</v>
      </c>
      <c r="N443" s="2"/>
    </row>
    <row r="444" spans="1:14" x14ac:dyDescent="0.2">
      <c r="A444">
        <v>201112</v>
      </c>
      <c r="B444" s="35">
        <v>40892</v>
      </c>
      <c r="C444" s="7" t="s">
        <v>21</v>
      </c>
      <c r="D444" s="36">
        <v>3.95E-2</v>
      </c>
      <c r="E444" s="36">
        <v>4.2799999999999998E-2</v>
      </c>
      <c r="F444" s="36">
        <v>0.05</v>
      </c>
      <c r="G444" s="37">
        <v>4.41E-2</v>
      </c>
      <c r="H444" s="8">
        <v>0</v>
      </c>
      <c r="I444" s="2"/>
      <c r="J444" s="38">
        <v>3.9E-2</v>
      </c>
      <c r="K444" s="34"/>
      <c r="L444" s="34"/>
      <c r="M444" s="38">
        <v>5.1900000000000002E-2</v>
      </c>
      <c r="N444" s="2"/>
    </row>
    <row r="445" spans="1:14" x14ac:dyDescent="0.2">
      <c r="A445">
        <v>201112</v>
      </c>
      <c r="B445" s="35">
        <v>40893</v>
      </c>
      <c r="C445" s="7" t="s">
        <v>21</v>
      </c>
      <c r="D445" s="36">
        <v>3.8800000000000001E-2</v>
      </c>
      <c r="E445" s="36">
        <v>4.2099999999999999E-2</v>
      </c>
      <c r="F445" s="36">
        <v>4.9299999999999997E-2</v>
      </c>
      <c r="G445" s="37">
        <v>4.3400000000000001E-2</v>
      </c>
      <c r="H445" s="8">
        <v>0</v>
      </c>
      <c r="I445" s="2"/>
      <c r="J445" s="38">
        <v>3.8199999999999998E-2</v>
      </c>
      <c r="K445" s="34"/>
      <c r="L445" s="34"/>
      <c r="M445" s="38">
        <v>5.1200000000000002E-2</v>
      </c>
      <c r="N445" s="2"/>
    </row>
    <row r="446" spans="1:14" x14ac:dyDescent="0.2">
      <c r="A446">
        <v>201112</v>
      </c>
      <c r="B446" s="35">
        <v>40896</v>
      </c>
      <c r="C446" s="7" t="s">
        <v>21</v>
      </c>
      <c r="D446" s="36">
        <v>3.8300000000000001E-2</v>
      </c>
      <c r="E446" s="36">
        <v>4.1599999999999998E-2</v>
      </c>
      <c r="F446" s="36">
        <v>4.9000000000000002E-2</v>
      </c>
      <c r="G446" s="37">
        <v>4.2999999999999997E-2</v>
      </c>
      <c r="H446" s="8">
        <v>0</v>
      </c>
      <c r="I446" s="2"/>
      <c r="J446" s="38">
        <v>3.7599999999999995E-2</v>
      </c>
      <c r="K446" s="34"/>
      <c r="L446" s="34"/>
      <c r="M446" s="38">
        <v>5.0799999999999998E-2</v>
      </c>
      <c r="N446" s="2"/>
    </row>
    <row r="447" spans="1:14" x14ac:dyDescent="0.2">
      <c r="A447">
        <v>201112</v>
      </c>
      <c r="B447" s="35">
        <v>40897</v>
      </c>
      <c r="C447" s="7" t="s">
        <v>21</v>
      </c>
      <c r="D447" s="36">
        <v>3.95E-2</v>
      </c>
      <c r="E447" s="36">
        <v>4.2799999999999998E-2</v>
      </c>
      <c r="F447" s="36">
        <v>5.0299999999999997E-2</v>
      </c>
      <c r="G447" s="37">
        <v>4.4200000000000003E-2</v>
      </c>
      <c r="H447" s="8">
        <v>0</v>
      </c>
      <c r="I447" s="2"/>
      <c r="J447" s="38">
        <v>3.8699999999999998E-2</v>
      </c>
      <c r="K447" s="34"/>
      <c r="L447" s="34"/>
      <c r="M447" s="38">
        <v>5.21E-2</v>
      </c>
      <c r="N447" s="2"/>
    </row>
    <row r="448" spans="1:14" x14ac:dyDescent="0.2">
      <c r="A448">
        <v>201112</v>
      </c>
      <c r="B448" s="35">
        <v>40898</v>
      </c>
      <c r="C448" s="7" t="s">
        <v>21</v>
      </c>
      <c r="D448" s="36">
        <v>4.0300000000000002E-2</v>
      </c>
      <c r="E448" s="36">
        <v>4.3499999999999997E-2</v>
      </c>
      <c r="F448" s="36">
        <v>5.11E-2</v>
      </c>
      <c r="G448" s="37">
        <v>4.4999999999999998E-2</v>
      </c>
      <c r="H448" s="8">
        <v>0</v>
      </c>
      <c r="I448" s="2"/>
      <c r="J448" s="38">
        <v>3.9E-2</v>
      </c>
      <c r="K448" s="34"/>
      <c r="L448" s="34"/>
      <c r="M448" s="38">
        <v>5.28E-2</v>
      </c>
      <c r="N448" s="2"/>
    </row>
    <row r="449" spans="1:14" x14ac:dyDescent="0.2">
      <c r="A449">
        <v>201112</v>
      </c>
      <c r="B449" s="35">
        <v>40900</v>
      </c>
      <c r="C449" s="7" t="s">
        <v>21</v>
      </c>
      <c r="D449" s="36">
        <v>4.1000000000000002E-2</v>
      </c>
      <c r="E449" s="36">
        <v>4.4200000000000003E-2</v>
      </c>
      <c r="F449" s="36">
        <v>5.1799999999999999E-2</v>
      </c>
      <c r="G449" s="37">
        <v>4.5699999999999998E-2</v>
      </c>
      <c r="H449" s="8">
        <v>0</v>
      </c>
      <c r="I449" s="2"/>
      <c r="J449" s="38">
        <v>3.9800000000000002E-2</v>
      </c>
      <c r="K449" s="34"/>
      <c r="L449" s="34"/>
      <c r="M449" s="38">
        <v>5.3499999999999999E-2</v>
      </c>
      <c r="N449" s="2"/>
    </row>
    <row r="450" spans="1:14" x14ac:dyDescent="0.2">
      <c r="A450">
        <v>201112</v>
      </c>
      <c r="B450" s="35">
        <v>40904</v>
      </c>
      <c r="C450" s="7" t="s">
        <v>21</v>
      </c>
      <c r="D450" s="36">
        <v>4.07E-2</v>
      </c>
      <c r="E450" s="36">
        <v>4.3900000000000002E-2</v>
      </c>
      <c r="F450" s="36">
        <v>5.1499999999999997E-2</v>
      </c>
      <c r="G450" s="37">
        <v>4.5400000000000003E-2</v>
      </c>
      <c r="H450" s="8">
        <v>0</v>
      </c>
      <c r="I450" s="2"/>
      <c r="J450" s="38">
        <v>3.9399999999999998E-2</v>
      </c>
      <c r="K450" s="34"/>
      <c r="L450" s="34"/>
      <c r="M450" s="38">
        <v>5.3200000000000004E-2</v>
      </c>
      <c r="N450" s="2"/>
    </row>
    <row r="451" spans="1:14" x14ac:dyDescent="0.2">
      <c r="A451">
        <v>201112</v>
      </c>
      <c r="B451" s="35">
        <v>40905</v>
      </c>
      <c r="C451" s="7" t="s">
        <v>21</v>
      </c>
      <c r="D451" s="36">
        <v>3.9300000000000002E-2</v>
      </c>
      <c r="E451" s="36">
        <v>4.2500000000000003E-2</v>
      </c>
      <c r="F451" s="36">
        <v>5.0099999999999999E-2</v>
      </c>
      <c r="G451" s="37">
        <v>4.3999999999999997E-2</v>
      </c>
      <c r="H451" s="8">
        <v>0</v>
      </c>
      <c r="I451" s="2"/>
      <c r="J451" s="38">
        <v>3.7900000000000003E-2</v>
      </c>
      <c r="K451" s="34"/>
      <c r="L451" s="34"/>
      <c r="M451" s="38">
        <v>5.1799999999999999E-2</v>
      </c>
      <c r="N451" s="2"/>
    </row>
    <row r="452" spans="1:14" x14ac:dyDescent="0.2">
      <c r="A452">
        <v>201112</v>
      </c>
      <c r="B452" s="35">
        <v>40907</v>
      </c>
      <c r="C452" s="7" t="s">
        <v>21</v>
      </c>
      <c r="D452" s="36">
        <v>3.9100000000000003E-2</v>
      </c>
      <c r="E452" s="36">
        <v>4.24E-2</v>
      </c>
      <c r="F452" s="36">
        <v>4.99E-2</v>
      </c>
      <c r="G452" s="37">
        <v>4.3799999999999999E-2</v>
      </c>
      <c r="H452" s="8">
        <v>0</v>
      </c>
      <c r="I452" s="2"/>
      <c r="J452" s="38">
        <v>3.7699999999999997E-2</v>
      </c>
      <c r="K452" s="34"/>
      <c r="L452" s="34"/>
      <c r="M452" s="38">
        <v>5.16E-2</v>
      </c>
      <c r="N452" s="2"/>
    </row>
    <row r="453" spans="1:14" x14ac:dyDescent="0.2">
      <c r="A453">
        <v>201201</v>
      </c>
      <c r="B453" s="35">
        <v>40911</v>
      </c>
      <c r="C453" s="7" t="s">
        <v>21</v>
      </c>
      <c r="D453" s="36">
        <v>4.02E-2</v>
      </c>
      <c r="E453" s="36">
        <v>4.3400000000000001E-2</v>
      </c>
      <c r="F453" s="36">
        <v>5.0999999999999997E-2</v>
      </c>
      <c r="G453" s="37">
        <v>4.4900000000000002E-2</v>
      </c>
      <c r="H453" s="8">
        <v>0</v>
      </c>
      <c r="I453" s="2"/>
      <c r="J453" s="38">
        <v>3.8399999999999997E-2</v>
      </c>
      <c r="K453" s="34"/>
      <c r="L453" s="34"/>
      <c r="M453" s="38">
        <v>5.2600000000000001E-2</v>
      </c>
      <c r="N453" s="2"/>
    </row>
    <row r="454" spans="1:14" x14ac:dyDescent="0.2">
      <c r="A454">
        <v>201201</v>
      </c>
      <c r="B454" s="35">
        <v>40912</v>
      </c>
      <c r="C454" s="7" t="s">
        <v>21</v>
      </c>
      <c r="D454" s="36">
        <v>4.07E-2</v>
      </c>
      <c r="E454" s="36">
        <v>4.3799999999999999E-2</v>
      </c>
      <c r="F454" s="36">
        <v>5.1499999999999997E-2</v>
      </c>
      <c r="G454" s="37">
        <v>4.53E-2</v>
      </c>
      <c r="H454" s="8">
        <v>0</v>
      </c>
      <c r="I454" s="2"/>
      <c r="J454" s="38">
        <v>3.8900000000000004E-2</v>
      </c>
      <c r="K454" s="34"/>
      <c r="L454" s="34"/>
      <c r="M454" s="38">
        <v>5.2999999999999999E-2</v>
      </c>
      <c r="N454" s="2"/>
    </row>
    <row r="455" spans="1:14" x14ac:dyDescent="0.2">
      <c r="A455">
        <v>201201</v>
      </c>
      <c r="B455" s="35">
        <v>40913</v>
      </c>
      <c r="C455" s="7" t="s">
        <v>21</v>
      </c>
      <c r="D455" s="36">
        <v>4.0899999999999999E-2</v>
      </c>
      <c r="E455" s="36">
        <v>4.3900000000000002E-2</v>
      </c>
      <c r="F455" s="36">
        <v>5.1400000000000001E-2</v>
      </c>
      <c r="G455" s="37">
        <v>4.5400000000000003E-2</v>
      </c>
      <c r="H455" s="8">
        <v>0</v>
      </c>
      <c r="I455" s="2"/>
      <c r="J455" s="38">
        <v>3.9100000000000003E-2</v>
      </c>
      <c r="K455" s="34"/>
      <c r="L455" s="34"/>
      <c r="M455" s="38">
        <v>5.2900000000000003E-2</v>
      </c>
      <c r="N455" s="2"/>
    </row>
    <row r="456" spans="1:14" x14ac:dyDescent="0.2">
      <c r="A456">
        <v>201201</v>
      </c>
      <c r="B456" s="35">
        <v>40914</v>
      </c>
      <c r="C456" s="7" t="s">
        <v>21</v>
      </c>
      <c r="D456" s="36">
        <v>4.02E-2</v>
      </c>
      <c r="E456" s="36">
        <v>4.3499999999999997E-2</v>
      </c>
      <c r="F456" s="36">
        <v>5.0999999999999997E-2</v>
      </c>
      <c r="G456" s="37">
        <v>4.4900000000000002E-2</v>
      </c>
      <c r="H456" s="8">
        <v>0</v>
      </c>
      <c r="I456" s="2"/>
      <c r="J456" s="38">
        <v>3.85E-2</v>
      </c>
      <c r="K456" s="34"/>
      <c r="L456" s="34"/>
      <c r="M456" s="38">
        <v>5.2499999999999998E-2</v>
      </c>
      <c r="N456" s="2"/>
    </row>
    <row r="457" spans="1:14" x14ac:dyDescent="0.2">
      <c r="A457">
        <v>201201</v>
      </c>
      <c r="B457" s="35">
        <v>40918</v>
      </c>
      <c r="C457" s="7" t="s">
        <v>21</v>
      </c>
      <c r="D457" s="36">
        <v>4.0300000000000002E-2</v>
      </c>
      <c r="E457" s="36">
        <v>4.3499999999999997E-2</v>
      </c>
      <c r="F457" s="36">
        <v>5.0900000000000001E-2</v>
      </c>
      <c r="G457" s="37">
        <v>4.4900000000000002E-2</v>
      </c>
      <c r="H457" s="8">
        <v>0</v>
      </c>
      <c r="I457" s="2"/>
      <c r="J457" s="38">
        <v>3.8599999999999995E-2</v>
      </c>
      <c r="K457" s="34"/>
      <c r="L457" s="34"/>
      <c r="M457" s="38">
        <v>5.2499999999999998E-2</v>
      </c>
      <c r="N457" s="2"/>
    </row>
    <row r="458" spans="1:14" x14ac:dyDescent="0.2">
      <c r="A458">
        <v>201201</v>
      </c>
      <c r="B458" s="35">
        <v>40919</v>
      </c>
      <c r="C458" s="7" t="s">
        <v>21</v>
      </c>
      <c r="D458" s="36">
        <v>3.9699999999999999E-2</v>
      </c>
      <c r="E458" s="36">
        <v>4.2799999999999998E-2</v>
      </c>
      <c r="F458" s="36">
        <v>5.0299999999999997E-2</v>
      </c>
      <c r="G458" s="37">
        <v>4.4299999999999999E-2</v>
      </c>
      <c r="H458" s="8">
        <v>0</v>
      </c>
      <c r="I458" s="2"/>
      <c r="J458" s="38">
        <v>3.7999999999999999E-2</v>
      </c>
      <c r="K458" s="34"/>
      <c r="L458" s="34"/>
      <c r="M458" s="38">
        <v>5.2000000000000005E-2</v>
      </c>
      <c r="N458" s="2"/>
    </row>
    <row r="459" spans="1:14" x14ac:dyDescent="0.2">
      <c r="A459">
        <v>201201</v>
      </c>
      <c r="B459" s="35">
        <v>40920</v>
      </c>
      <c r="C459" s="7" t="s">
        <v>21</v>
      </c>
      <c r="D459" s="36">
        <v>3.9800000000000002E-2</v>
      </c>
      <c r="E459" s="36">
        <v>4.2999999999999997E-2</v>
      </c>
      <c r="F459" s="36">
        <v>5.0299999999999997E-2</v>
      </c>
      <c r="G459" s="37">
        <v>4.4400000000000002E-2</v>
      </c>
      <c r="H459" s="8">
        <v>0</v>
      </c>
      <c r="I459" s="2"/>
      <c r="J459" s="38">
        <v>3.9E-2</v>
      </c>
      <c r="K459" s="34"/>
      <c r="L459" s="34"/>
      <c r="M459" s="38">
        <v>5.21E-2</v>
      </c>
      <c r="N459" s="2"/>
    </row>
    <row r="460" spans="1:14" x14ac:dyDescent="0.2">
      <c r="A460">
        <v>201201</v>
      </c>
      <c r="B460" s="35">
        <v>40921</v>
      </c>
      <c r="C460" s="7" t="s">
        <v>21</v>
      </c>
      <c r="D460" s="36">
        <v>3.9100000000000003E-2</v>
      </c>
      <c r="E460" s="36">
        <v>4.2200000000000001E-2</v>
      </c>
      <c r="F460" s="36">
        <v>4.9500000000000002E-2</v>
      </c>
      <c r="G460" s="37">
        <v>4.36E-2</v>
      </c>
      <c r="H460" s="8">
        <v>0</v>
      </c>
      <c r="I460" s="2"/>
      <c r="J460" s="38">
        <v>3.8100000000000002E-2</v>
      </c>
      <c r="K460" s="34"/>
      <c r="L460" s="34"/>
      <c r="M460" s="38">
        <v>5.1299999999999998E-2</v>
      </c>
      <c r="N460" s="2"/>
    </row>
    <row r="461" spans="1:14" x14ac:dyDescent="0.2">
      <c r="A461">
        <v>201201</v>
      </c>
      <c r="B461" s="35">
        <v>40925</v>
      </c>
      <c r="C461" s="7" t="s">
        <v>21</v>
      </c>
      <c r="D461" s="36">
        <v>3.8899999999999997E-2</v>
      </c>
      <c r="E461" s="36">
        <v>4.2099999999999999E-2</v>
      </c>
      <c r="F461" s="36">
        <v>4.9299999999999997E-2</v>
      </c>
      <c r="G461" s="37">
        <v>4.3400000000000001E-2</v>
      </c>
      <c r="H461" s="8">
        <v>0</v>
      </c>
      <c r="I461" s="2"/>
      <c r="J461" s="38">
        <v>3.7900000000000003E-2</v>
      </c>
      <c r="K461" s="34"/>
      <c r="L461" s="34"/>
      <c r="M461" s="38">
        <v>5.1100000000000007E-2</v>
      </c>
      <c r="N461" s="2"/>
    </row>
    <row r="462" spans="1:14" x14ac:dyDescent="0.2">
      <c r="A462">
        <v>201201</v>
      </c>
      <c r="B462" s="35">
        <v>40926</v>
      </c>
      <c r="C462" s="7" t="s">
        <v>21</v>
      </c>
      <c r="D462" s="36">
        <v>3.95E-2</v>
      </c>
      <c r="E462" s="36">
        <v>4.2700000000000002E-2</v>
      </c>
      <c r="F462" s="36">
        <v>0.05</v>
      </c>
      <c r="G462" s="37">
        <v>4.41E-2</v>
      </c>
      <c r="H462" s="8">
        <v>0</v>
      </c>
      <c r="I462" s="2"/>
      <c r="J462" s="38">
        <v>3.78E-2</v>
      </c>
      <c r="K462" s="34"/>
      <c r="L462" s="34"/>
      <c r="M462" s="38">
        <v>5.1699999999999996E-2</v>
      </c>
      <c r="N462" s="2"/>
    </row>
    <row r="463" spans="1:14" x14ac:dyDescent="0.2">
      <c r="A463">
        <v>201201</v>
      </c>
      <c r="B463" s="35">
        <v>40927</v>
      </c>
      <c r="C463" s="7" t="s">
        <v>21</v>
      </c>
      <c r="D463" s="36">
        <v>4.0399999999999998E-2</v>
      </c>
      <c r="E463" s="36">
        <v>4.3400000000000001E-2</v>
      </c>
      <c r="F463" s="36">
        <v>5.04E-2</v>
      </c>
      <c r="G463" s="37">
        <v>4.4699999999999997E-2</v>
      </c>
      <c r="H463" s="8">
        <v>0</v>
      </c>
      <c r="I463" s="2"/>
      <c r="J463" s="38">
        <v>3.8699999999999998E-2</v>
      </c>
      <c r="K463" s="34"/>
      <c r="L463" s="34"/>
      <c r="M463" s="38">
        <v>5.2300000000000006E-2</v>
      </c>
      <c r="N463" s="2"/>
    </row>
    <row r="464" spans="1:14" x14ac:dyDescent="0.2">
      <c r="A464">
        <v>201201</v>
      </c>
      <c r="B464" s="35">
        <v>40928</v>
      </c>
      <c r="C464" s="7" t="s">
        <v>21</v>
      </c>
      <c r="D464" s="36">
        <v>4.1000000000000002E-2</v>
      </c>
      <c r="E464" s="36">
        <v>4.3999999999999997E-2</v>
      </c>
      <c r="F464" s="36">
        <v>5.0999999999999997E-2</v>
      </c>
      <c r="G464" s="37">
        <v>4.53E-2</v>
      </c>
      <c r="H464" s="8">
        <v>0</v>
      </c>
      <c r="I464" s="2"/>
      <c r="J464" s="38">
        <v>3.8599999999999995E-2</v>
      </c>
      <c r="K464" s="34"/>
      <c r="L464" s="34"/>
      <c r="M464" s="38">
        <v>5.2900000000000003E-2</v>
      </c>
      <c r="N464" s="2"/>
    </row>
    <row r="465" spans="1:14" x14ac:dyDescent="0.2">
      <c r="A465">
        <v>201201</v>
      </c>
      <c r="B465" s="35">
        <v>40931</v>
      </c>
      <c r="C465" s="7" t="s">
        <v>21</v>
      </c>
      <c r="D465" s="36">
        <v>4.1500000000000002E-2</v>
      </c>
      <c r="E465" s="36">
        <v>4.4499999999999998E-2</v>
      </c>
      <c r="F465" s="36">
        <v>5.1499999999999997E-2</v>
      </c>
      <c r="G465" s="37">
        <v>4.58E-2</v>
      </c>
      <c r="H465" s="8">
        <v>0</v>
      </c>
      <c r="I465" s="2"/>
      <c r="J465" s="38">
        <v>3.9100000000000003E-2</v>
      </c>
      <c r="K465" s="34"/>
      <c r="L465" s="34"/>
      <c r="M465" s="38">
        <v>5.33E-2</v>
      </c>
      <c r="N465" s="2"/>
    </row>
    <row r="466" spans="1:14" x14ac:dyDescent="0.2">
      <c r="A466">
        <v>201201</v>
      </c>
      <c r="B466" s="35">
        <v>40933</v>
      </c>
      <c r="C466" s="7" t="s">
        <v>21</v>
      </c>
      <c r="D466" s="36">
        <v>4.1500000000000002E-2</v>
      </c>
      <c r="E466" s="36">
        <v>4.4400000000000002E-2</v>
      </c>
      <c r="F466" s="36">
        <v>5.1499999999999997E-2</v>
      </c>
      <c r="G466" s="37">
        <v>4.58E-2</v>
      </c>
      <c r="H466" s="8">
        <v>0</v>
      </c>
      <c r="I466" s="2"/>
      <c r="J466" s="38">
        <v>3.9300000000000002E-2</v>
      </c>
      <c r="K466" s="34"/>
      <c r="L466" s="34"/>
      <c r="M466" s="38">
        <v>5.3200000000000004E-2</v>
      </c>
      <c r="N466" s="2"/>
    </row>
    <row r="467" spans="1:14" x14ac:dyDescent="0.2">
      <c r="A467">
        <v>201201</v>
      </c>
      <c r="B467" s="35">
        <v>40934</v>
      </c>
      <c r="C467" s="7" t="s">
        <v>21</v>
      </c>
      <c r="D467" s="36">
        <v>4.0899999999999999E-2</v>
      </c>
      <c r="E467" s="36">
        <v>4.3799999999999999E-2</v>
      </c>
      <c r="F467" s="36">
        <v>5.0799999999999998E-2</v>
      </c>
      <c r="G467" s="37">
        <v>4.5199999999999997E-2</v>
      </c>
      <c r="H467" s="8">
        <v>0</v>
      </c>
      <c r="I467" s="2"/>
      <c r="J467" s="38">
        <v>3.8800000000000001E-2</v>
      </c>
      <c r="K467" s="34"/>
      <c r="L467" s="34"/>
      <c r="M467" s="38">
        <v>5.2400000000000002E-2</v>
      </c>
      <c r="N467" s="2"/>
    </row>
    <row r="468" spans="1:14" x14ac:dyDescent="0.2">
      <c r="A468">
        <v>201201</v>
      </c>
      <c r="B468" s="35">
        <v>40935</v>
      </c>
      <c r="C468" s="7" t="s">
        <v>21</v>
      </c>
      <c r="D468" s="36">
        <v>4.0399999999999998E-2</v>
      </c>
      <c r="E468" s="36">
        <v>4.3499999999999997E-2</v>
      </c>
      <c r="F468" s="36">
        <v>5.04E-2</v>
      </c>
      <c r="G468" s="37">
        <v>4.48E-2</v>
      </c>
      <c r="H468" s="8">
        <v>0</v>
      </c>
      <c r="I468" s="2"/>
      <c r="J468" s="38">
        <v>3.85E-2</v>
      </c>
      <c r="K468" s="34"/>
      <c r="L468" s="34"/>
      <c r="M468" s="38">
        <v>5.21E-2</v>
      </c>
      <c r="N468" s="2"/>
    </row>
    <row r="469" spans="1:14" x14ac:dyDescent="0.2">
      <c r="A469">
        <v>201201</v>
      </c>
      <c r="B469" s="35">
        <v>40939</v>
      </c>
      <c r="C469" s="7" t="s">
        <v>21</v>
      </c>
      <c r="D469" s="36">
        <v>3.9100000000000003E-2</v>
      </c>
      <c r="E469" s="36">
        <v>4.2200000000000001E-2</v>
      </c>
      <c r="F469" s="36">
        <v>4.9099999999999998E-2</v>
      </c>
      <c r="G469" s="37">
        <v>4.3499999999999997E-2</v>
      </c>
      <c r="H469" s="8">
        <v>0</v>
      </c>
      <c r="I469" s="2"/>
      <c r="J469" s="38">
        <v>3.7200000000000004E-2</v>
      </c>
      <c r="K469" s="34"/>
      <c r="L469" s="34"/>
      <c r="M469" s="38">
        <v>5.0700000000000002E-2</v>
      </c>
      <c r="N469" s="2"/>
    </row>
    <row r="470" spans="1:14" x14ac:dyDescent="0.2">
      <c r="A470">
        <v>201202</v>
      </c>
      <c r="B470" s="35">
        <v>40940</v>
      </c>
      <c r="C470" s="7" t="s">
        <v>21</v>
      </c>
      <c r="D470" s="36">
        <v>3.9899999999999998E-2</v>
      </c>
      <c r="E470" s="36">
        <v>4.2900000000000001E-2</v>
      </c>
      <c r="F470" s="36">
        <v>4.9700000000000001E-2</v>
      </c>
      <c r="G470" s="37">
        <v>4.4200000000000003E-2</v>
      </c>
      <c r="H470" s="8">
        <v>0</v>
      </c>
      <c r="I470" s="2"/>
      <c r="J470" s="38">
        <v>3.7999999999999999E-2</v>
      </c>
      <c r="K470" s="34"/>
      <c r="L470" s="34"/>
      <c r="M470" s="38">
        <v>5.1200000000000002E-2</v>
      </c>
      <c r="N470" s="2"/>
    </row>
    <row r="471" spans="1:14" x14ac:dyDescent="0.2">
      <c r="A471">
        <v>201202</v>
      </c>
      <c r="B471" s="35">
        <v>40942</v>
      </c>
      <c r="C471" s="7" t="s">
        <v>21</v>
      </c>
      <c r="D471" s="36">
        <v>4.1000000000000002E-2</v>
      </c>
      <c r="E471" s="36">
        <v>4.4200000000000003E-2</v>
      </c>
      <c r="F471" s="36">
        <v>5.0900000000000001E-2</v>
      </c>
      <c r="G471" s="37">
        <v>4.5400000000000003E-2</v>
      </c>
      <c r="H471" s="8">
        <v>0</v>
      </c>
      <c r="I471" s="2"/>
      <c r="J471" s="38">
        <v>3.9300000000000002E-2</v>
      </c>
      <c r="K471" s="34"/>
      <c r="L471" s="34"/>
      <c r="M471" s="38">
        <v>5.2300000000000006E-2</v>
      </c>
      <c r="N471" s="2"/>
    </row>
    <row r="472" spans="1:14" x14ac:dyDescent="0.2">
      <c r="A472">
        <v>201202</v>
      </c>
      <c r="B472" s="35">
        <v>40945</v>
      </c>
      <c r="C472" s="7" t="s">
        <v>21</v>
      </c>
      <c r="D472" s="36">
        <v>4.0099999999999997E-2</v>
      </c>
      <c r="E472" s="36">
        <v>4.36E-2</v>
      </c>
      <c r="F472" s="36">
        <v>5.0099999999999999E-2</v>
      </c>
      <c r="G472" s="37">
        <v>4.4600000000000001E-2</v>
      </c>
      <c r="H472" s="8">
        <v>0</v>
      </c>
      <c r="I472" s="2"/>
      <c r="J472" s="38">
        <v>3.8699999999999998E-2</v>
      </c>
      <c r="K472" s="34"/>
      <c r="L472" s="34"/>
      <c r="M472" s="38">
        <v>5.1500000000000004E-2</v>
      </c>
      <c r="N472" s="2"/>
    </row>
    <row r="473" spans="1:14" x14ac:dyDescent="0.2">
      <c r="A473">
        <v>201202</v>
      </c>
      <c r="B473" s="35">
        <v>40946</v>
      </c>
      <c r="C473" s="7" t="s">
        <v>21</v>
      </c>
      <c r="D473" s="36">
        <v>4.0599999999999997E-2</v>
      </c>
      <c r="E473" s="36">
        <v>4.3999999999999997E-2</v>
      </c>
      <c r="F473" s="36">
        <v>5.0599999999999999E-2</v>
      </c>
      <c r="G473" s="37">
        <v>4.5100000000000001E-2</v>
      </c>
      <c r="H473" s="8">
        <v>0</v>
      </c>
      <c r="I473" s="2"/>
      <c r="J473" s="38">
        <v>3.9199999999999999E-2</v>
      </c>
      <c r="K473" s="34"/>
      <c r="L473" s="34"/>
      <c r="M473" s="38">
        <v>5.1900000000000002E-2</v>
      </c>
      <c r="N473" s="2"/>
    </row>
    <row r="474" spans="1:14" x14ac:dyDescent="0.2">
      <c r="A474">
        <v>201202</v>
      </c>
      <c r="B474" s="35">
        <v>40947</v>
      </c>
      <c r="C474" s="7" t="s">
        <v>21</v>
      </c>
      <c r="D474" s="36">
        <v>4.0599999999999997E-2</v>
      </c>
      <c r="E474" s="36">
        <v>4.3999999999999997E-2</v>
      </c>
      <c r="F474" s="36">
        <v>5.0500000000000003E-2</v>
      </c>
      <c r="G474" s="37">
        <v>4.4999999999999998E-2</v>
      </c>
      <c r="H474" s="8">
        <v>0</v>
      </c>
      <c r="I474" s="2"/>
      <c r="J474" s="38">
        <v>3.9100000000000003E-2</v>
      </c>
      <c r="K474" s="34"/>
      <c r="L474" s="34"/>
      <c r="M474" s="38">
        <v>5.1799999999999999E-2</v>
      </c>
      <c r="N474" s="2"/>
    </row>
    <row r="475" spans="1:14" x14ac:dyDescent="0.2">
      <c r="A475">
        <v>201202</v>
      </c>
      <c r="B475" s="35">
        <v>40948</v>
      </c>
      <c r="C475" s="7" t="s">
        <v>21</v>
      </c>
      <c r="D475" s="36">
        <v>4.1099999999999998E-2</v>
      </c>
      <c r="E475" s="36">
        <v>4.4499999999999998E-2</v>
      </c>
      <c r="F475" s="36">
        <v>5.0799999999999998E-2</v>
      </c>
      <c r="G475" s="37">
        <v>4.5499999999999999E-2</v>
      </c>
      <c r="H475" s="8">
        <v>0</v>
      </c>
      <c r="I475" s="2"/>
      <c r="J475" s="38">
        <v>3.9100000000000003E-2</v>
      </c>
      <c r="K475" s="34"/>
      <c r="L475" s="34"/>
      <c r="M475" s="38">
        <v>5.2199999999999996E-2</v>
      </c>
      <c r="N475" s="2"/>
    </row>
    <row r="476" spans="1:14" x14ac:dyDescent="0.2">
      <c r="A476">
        <v>201202</v>
      </c>
      <c r="B476" s="35">
        <v>40949</v>
      </c>
      <c r="C476" s="7" t="s">
        <v>21</v>
      </c>
      <c r="D476" s="36">
        <v>4.0399999999999998E-2</v>
      </c>
      <c r="E476" s="36">
        <v>4.3700000000000003E-2</v>
      </c>
      <c r="F476" s="36">
        <v>0.05</v>
      </c>
      <c r="G476" s="37">
        <v>4.4699999999999997E-2</v>
      </c>
      <c r="H476" s="8">
        <v>0</v>
      </c>
      <c r="I476" s="2"/>
      <c r="J476" s="38">
        <v>3.8199999999999998E-2</v>
      </c>
      <c r="K476" s="34"/>
      <c r="L476" s="34"/>
      <c r="M476" s="38">
        <v>5.1299999999999998E-2</v>
      </c>
      <c r="N476" s="2"/>
    </row>
    <row r="477" spans="1:14" x14ac:dyDescent="0.2">
      <c r="A477">
        <v>201202</v>
      </c>
      <c r="B477" s="35">
        <v>40953</v>
      </c>
      <c r="C477" s="7" t="s">
        <v>21</v>
      </c>
      <c r="D477" s="36">
        <v>3.9800000000000002E-2</v>
      </c>
      <c r="E477" s="36">
        <v>4.3200000000000002E-2</v>
      </c>
      <c r="F477" s="36">
        <v>4.9700000000000001E-2</v>
      </c>
      <c r="G477" s="37">
        <v>4.4200000000000003E-2</v>
      </c>
      <c r="H477" s="8">
        <v>0</v>
      </c>
      <c r="I477" s="2"/>
      <c r="J477" s="38">
        <v>3.78E-2</v>
      </c>
      <c r="K477" s="34"/>
      <c r="L477" s="34"/>
      <c r="M477" s="38">
        <v>5.0999999999999997E-2</v>
      </c>
      <c r="N477" s="2"/>
    </row>
    <row r="478" spans="1:14" x14ac:dyDescent="0.2">
      <c r="A478">
        <v>201202</v>
      </c>
      <c r="B478" s="35">
        <v>40954</v>
      </c>
      <c r="C478" s="7" t="s">
        <v>21</v>
      </c>
      <c r="D478" s="36">
        <v>4.0099999999999997E-2</v>
      </c>
      <c r="E478" s="36">
        <v>4.3400000000000001E-2</v>
      </c>
      <c r="F478" s="36">
        <v>0.05</v>
      </c>
      <c r="G478" s="37">
        <v>4.4499999999999998E-2</v>
      </c>
      <c r="H478" s="8">
        <v>0</v>
      </c>
      <c r="I478" s="2"/>
      <c r="J478" s="38">
        <v>3.8100000000000002E-2</v>
      </c>
      <c r="K478" s="34"/>
      <c r="L478" s="34"/>
      <c r="M478" s="38">
        <v>5.1200000000000002E-2</v>
      </c>
      <c r="N478" s="2"/>
    </row>
    <row r="479" spans="1:14" x14ac:dyDescent="0.2">
      <c r="A479">
        <v>201202</v>
      </c>
      <c r="B479" s="35">
        <v>40955</v>
      </c>
      <c r="C479" s="7" t="s">
        <v>21</v>
      </c>
      <c r="D479" s="36">
        <v>4.07E-2</v>
      </c>
      <c r="E479" s="36">
        <v>4.3900000000000002E-2</v>
      </c>
      <c r="F479" s="36">
        <v>5.0500000000000003E-2</v>
      </c>
      <c r="G479" s="37">
        <v>4.4999999999999998E-2</v>
      </c>
      <c r="H479" s="8">
        <v>0</v>
      </c>
      <c r="I479" s="2"/>
      <c r="J479" s="38">
        <v>3.8699999999999998E-2</v>
      </c>
      <c r="K479" s="34"/>
      <c r="L479" s="34"/>
      <c r="M479" s="38">
        <v>5.16E-2</v>
      </c>
      <c r="N479" s="2"/>
    </row>
    <row r="480" spans="1:14" x14ac:dyDescent="0.2">
      <c r="A480">
        <v>201202</v>
      </c>
      <c r="B480" s="35">
        <v>40956</v>
      </c>
      <c r="C480" s="7" t="s">
        <v>21</v>
      </c>
      <c r="D480" s="36">
        <v>4.07E-2</v>
      </c>
      <c r="E480" s="36">
        <v>4.3999999999999997E-2</v>
      </c>
      <c r="F480" s="36">
        <v>5.0700000000000002E-2</v>
      </c>
      <c r="G480" s="37">
        <v>4.5100000000000001E-2</v>
      </c>
      <c r="H480" s="8">
        <v>0</v>
      </c>
      <c r="I480" s="2"/>
      <c r="J480" s="38">
        <v>3.8699999999999998E-2</v>
      </c>
      <c r="K480" s="34"/>
      <c r="L480" s="34"/>
      <c r="M480" s="38">
        <v>5.1799999999999999E-2</v>
      </c>
      <c r="N480" s="2"/>
    </row>
    <row r="481" spans="1:14" x14ac:dyDescent="0.2">
      <c r="A481">
        <v>201202</v>
      </c>
      <c r="B481" s="35">
        <v>40960</v>
      </c>
      <c r="C481" s="7" t="s">
        <v>21</v>
      </c>
      <c r="D481" s="36">
        <v>4.0899999999999999E-2</v>
      </c>
      <c r="E481" s="36">
        <v>4.4299999999999999E-2</v>
      </c>
      <c r="F481" s="36">
        <v>5.0999999999999997E-2</v>
      </c>
      <c r="G481" s="37">
        <v>4.5400000000000003E-2</v>
      </c>
      <c r="H481" s="8">
        <v>0</v>
      </c>
      <c r="I481" s="2"/>
      <c r="J481" s="38">
        <v>3.9E-2</v>
      </c>
      <c r="K481" s="34"/>
      <c r="L481" s="34"/>
      <c r="M481" s="38">
        <v>5.2000000000000005E-2</v>
      </c>
      <c r="N481" s="2"/>
    </row>
    <row r="482" spans="1:14" x14ac:dyDescent="0.2">
      <c r="A482">
        <v>201202</v>
      </c>
      <c r="B482" s="35">
        <v>40961</v>
      </c>
      <c r="C482" s="7" t="s">
        <v>21</v>
      </c>
      <c r="D482" s="36">
        <v>4.0399999999999998E-2</v>
      </c>
      <c r="E482" s="36">
        <v>4.3900000000000002E-2</v>
      </c>
      <c r="F482" s="36">
        <v>5.0599999999999999E-2</v>
      </c>
      <c r="G482" s="37">
        <v>4.4999999999999998E-2</v>
      </c>
      <c r="H482" s="8">
        <v>0</v>
      </c>
      <c r="I482" s="2"/>
      <c r="J482" s="38">
        <v>3.8599999999999995E-2</v>
      </c>
      <c r="K482" s="34"/>
      <c r="L482" s="34"/>
      <c r="M482" s="38">
        <v>5.16E-2</v>
      </c>
      <c r="N482" s="2"/>
    </row>
    <row r="483" spans="1:14" x14ac:dyDescent="0.2">
      <c r="A483">
        <v>201202</v>
      </c>
      <c r="B483" s="35">
        <v>40962</v>
      </c>
      <c r="C483" s="7" t="s">
        <v>21</v>
      </c>
      <c r="D483" s="36">
        <v>4.02E-2</v>
      </c>
      <c r="E483" s="36">
        <v>4.36E-2</v>
      </c>
      <c r="F483" s="36">
        <v>5.0299999999999997E-2</v>
      </c>
      <c r="G483" s="37">
        <v>4.4699999999999997E-2</v>
      </c>
      <c r="H483" s="8">
        <v>0</v>
      </c>
      <c r="I483" s="2"/>
      <c r="J483" s="38">
        <v>3.8399999999999997E-2</v>
      </c>
      <c r="K483" s="34"/>
      <c r="L483" s="34"/>
      <c r="M483" s="38">
        <v>5.1299999999999998E-2</v>
      </c>
      <c r="N483" s="2"/>
    </row>
    <row r="484" spans="1:14" x14ac:dyDescent="0.2">
      <c r="A484">
        <v>201202</v>
      </c>
      <c r="B484" s="35">
        <v>40963</v>
      </c>
      <c r="C484" s="7" t="s">
        <v>21</v>
      </c>
      <c r="D484" s="36">
        <v>3.9899999999999998E-2</v>
      </c>
      <c r="E484" s="36">
        <v>4.3299999999999998E-2</v>
      </c>
      <c r="F484" s="36">
        <v>0.05</v>
      </c>
      <c r="G484" s="37">
        <v>4.4400000000000002E-2</v>
      </c>
      <c r="H484" s="8">
        <v>0</v>
      </c>
      <c r="I484" s="2"/>
      <c r="J484" s="38">
        <v>3.8100000000000002E-2</v>
      </c>
      <c r="K484" s="34"/>
      <c r="L484" s="34"/>
      <c r="M484" s="38">
        <v>5.0999999999999997E-2</v>
      </c>
      <c r="N484" s="2"/>
    </row>
    <row r="485" spans="1:14" x14ac:dyDescent="0.2">
      <c r="A485">
        <v>201202</v>
      </c>
      <c r="B485" s="35">
        <v>40966</v>
      </c>
      <c r="C485" s="7" t="s">
        <v>21</v>
      </c>
      <c r="D485" s="36">
        <v>3.9100000000000003E-2</v>
      </c>
      <c r="E485" s="36">
        <v>4.2700000000000002E-2</v>
      </c>
      <c r="F485" s="36">
        <v>4.9399999999999999E-2</v>
      </c>
      <c r="G485" s="37">
        <v>4.3700000000000003E-2</v>
      </c>
      <c r="H485" s="8">
        <v>0</v>
      </c>
      <c r="I485" s="2"/>
      <c r="J485" s="38">
        <v>3.78E-2</v>
      </c>
      <c r="K485" s="34"/>
      <c r="L485" s="34"/>
      <c r="M485" s="38">
        <v>5.04E-2</v>
      </c>
      <c r="N485" s="2"/>
    </row>
    <row r="486" spans="1:14" x14ac:dyDescent="0.2">
      <c r="A486">
        <v>201202</v>
      </c>
      <c r="B486" s="35">
        <v>40967</v>
      </c>
      <c r="C486" s="7" t="s">
        <v>21</v>
      </c>
      <c r="D486" s="36">
        <v>3.9300000000000002E-2</v>
      </c>
      <c r="E486" s="36">
        <v>4.2799999999999998E-2</v>
      </c>
      <c r="F486" s="36">
        <v>4.9599999999999998E-2</v>
      </c>
      <c r="G486" s="37">
        <v>4.3900000000000002E-2</v>
      </c>
      <c r="H486" s="8">
        <v>0</v>
      </c>
      <c r="I486" s="2"/>
      <c r="J486" s="38">
        <v>3.7999999999999999E-2</v>
      </c>
      <c r="K486" s="34"/>
      <c r="L486" s="34"/>
      <c r="M486" s="38">
        <v>5.0599999999999999E-2</v>
      </c>
      <c r="N486" s="2"/>
    </row>
    <row r="487" spans="1:14" x14ac:dyDescent="0.2">
      <c r="A487">
        <v>201203</v>
      </c>
      <c r="B487" s="35">
        <v>40969</v>
      </c>
      <c r="C487" s="7" t="s">
        <v>21</v>
      </c>
      <c r="D487" s="36">
        <v>4.0300000000000002E-2</v>
      </c>
      <c r="E487" s="36">
        <v>4.36E-2</v>
      </c>
      <c r="F487" s="36">
        <v>5.0500000000000003E-2</v>
      </c>
      <c r="G487" s="37">
        <v>4.48E-2</v>
      </c>
      <c r="H487" s="8">
        <v>0</v>
      </c>
      <c r="I487" s="2"/>
      <c r="J487" s="38">
        <v>3.8699999999999998E-2</v>
      </c>
      <c r="K487" s="34"/>
      <c r="L487" s="34"/>
      <c r="M487" s="38">
        <v>5.1299999999999998E-2</v>
      </c>
      <c r="N487" s="2"/>
    </row>
    <row r="488" spans="1:14" x14ac:dyDescent="0.2">
      <c r="A488">
        <v>201203</v>
      </c>
      <c r="B488" s="35">
        <v>40970</v>
      </c>
      <c r="C488" s="7" t="s">
        <v>21</v>
      </c>
      <c r="D488" s="36">
        <v>3.9899999999999998E-2</v>
      </c>
      <c r="E488" s="36">
        <v>4.3200000000000002E-2</v>
      </c>
      <c r="F488" s="36">
        <v>5.0099999999999999E-2</v>
      </c>
      <c r="G488" s="37">
        <v>4.4400000000000002E-2</v>
      </c>
      <c r="H488" s="8">
        <v>0</v>
      </c>
      <c r="I488" s="2"/>
      <c r="J488" s="38">
        <v>3.8300000000000001E-2</v>
      </c>
      <c r="K488" s="34"/>
      <c r="L488" s="34"/>
      <c r="M488" s="38">
        <v>5.0799999999999998E-2</v>
      </c>
      <c r="N488" s="2"/>
    </row>
    <row r="489" spans="1:14" x14ac:dyDescent="0.2">
      <c r="A489">
        <v>201203</v>
      </c>
      <c r="B489" s="35">
        <v>40973</v>
      </c>
      <c r="C489" s="7" t="s">
        <v>21</v>
      </c>
      <c r="D489" s="36">
        <v>4.0099999999999997E-2</v>
      </c>
      <c r="E489" s="36">
        <v>4.3400000000000001E-2</v>
      </c>
      <c r="F489" s="36">
        <v>5.0299999999999997E-2</v>
      </c>
      <c r="G489" s="37">
        <v>4.4600000000000001E-2</v>
      </c>
      <c r="H489" s="8">
        <v>0</v>
      </c>
      <c r="I489" s="2"/>
      <c r="J489" s="38">
        <v>3.8599999999999995E-2</v>
      </c>
      <c r="K489" s="34"/>
      <c r="L489" s="34"/>
      <c r="M489" s="38">
        <v>5.1100000000000007E-2</v>
      </c>
      <c r="N489" s="2"/>
    </row>
    <row r="490" spans="1:14" x14ac:dyDescent="0.2">
      <c r="A490">
        <v>201203</v>
      </c>
      <c r="B490" s="35">
        <v>40975</v>
      </c>
      <c r="C490" s="7" t="s">
        <v>21</v>
      </c>
      <c r="D490" s="36">
        <v>3.9899999999999998E-2</v>
      </c>
      <c r="E490" s="36">
        <v>4.3200000000000002E-2</v>
      </c>
      <c r="F490" s="36">
        <v>4.9799999999999997E-2</v>
      </c>
      <c r="G490" s="37">
        <v>4.4299999999999999E-2</v>
      </c>
      <c r="H490" s="8">
        <v>0</v>
      </c>
      <c r="I490" s="2"/>
      <c r="J490" s="38">
        <v>3.8599999999999995E-2</v>
      </c>
      <c r="K490" s="34"/>
      <c r="L490" s="34"/>
      <c r="M490" s="38">
        <v>5.0900000000000001E-2</v>
      </c>
      <c r="N490" s="2"/>
    </row>
    <row r="491" spans="1:14" x14ac:dyDescent="0.2">
      <c r="A491">
        <v>201203</v>
      </c>
      <c r="B491" s="35">
        <v>40976</v>
      </c>
      <c r="C491" s="7" t="s">
        <v>21</v>
      </c>
      <c r="D491" s="36">
        <v>4.0399999999999998E-2</v>
      </c>
      <c r="E491" s="36">
        <v>4.3799999999999999E-2</v>
      </c>
      <c r="F491" s="36">
        <v>5.0299999999999997E-2</v>
      </c>
      <c r="G491" s="37">
        <v>4.48E-2</v>
      </c>
      <c r="H491" s="8">
        <v>0</v>
      </c>
      <c r="I491" s="2"/>
      <c r="J491" s="38">
        <v>3.9100000000000003E-2</v>
      </c>
      <c r="K491" s="34"/>
      <c r="L491" s="34"/>
      <c r="M491" s="38">
        <v>5.1399999999999994E-2</v>
      </c>
      <c r="N491" s="2"/>
    </row>
    <row r="492" spans="1:14" x14ac:dyDescent="0.2">
      <c r="A492">
        <v>201203</v>
      </c>
      <c r="B492" s="35">
        <v>40977</v>
      </c>
      <c r="C492" s="7" t="s">
        <v>21</v>
      </c>
      <c r="D492" s="36">
        <v>4.0599999999999997E-2</v>
      </c>
      <c r="E492" s="36">
        <v>4.3900000000000002E-2</v>
      </c>
      <c r="F492" s="36">
        <v>5.04E-2</v>
      </c>
      <c r="G492" s="37">
        <v>4.4999999999999998E-2</v>
      </c>
      <c r="H492" s="8">
        <v>0</v>
      </c>
      <c r="I492" s="2"/>
      <c r="J492" s="38">
        <v>3.9300000000000002E-2</v>
      </c>
      <c r="K492" s="34"/>
      <c r="L492" s="34"/>
      <c r="M492" s="38">
        <v>5.1500000000000004E-2</v>
      </c>
      <c r="N492" s="2"/>
    </row>
    <row r="493" spans="1:14" x14ac:dyDescent="0.2">
      <c r="A493">
        <v>201203</v>
      </c>
      <c r="B493" s="35">
        <v>40980</v>
      </c>
      <c r="C493" s="7" t="s">
        <v>21</v>
      </c>
      <c r="D493" s="36">
        <v>4.0399999999999998E-2</v>
      </c>
      <c r="E493" s="36">
        <v>4.3700000000000003E-2</v>
      </c>
      <c r="F493" s="36">
        <v>5.0200000000000002E-2</v>
      </c>
      <c r="G493" s="37">
        <v>4.48E-2</v>
      </c>
      <c r="H493" s="8">
        <v>0</v>
      </c>
      <c r="I493" s="2"/>
      <c r="J493" s="38">
        <v>3.9E-2</v>
      </c>
      <c r="K493" s="34"/>
      <c r="L493" s="34"/>
      <c r="M493" s="38">
        <v>5.1299999999999998E-2</v>
      </c>
      <c r="N493" s="2"/>
    </row>
    <row r="494" spans="1:14" x14ac:dyDescent="0.2">
      <c r="A494">
        <v>201203</v>
      </c>
      <c r="B494" s="35">
        <v>40982</v>
      </c>
      <c r="C494" s="7" t="s">
        <v>21</v>
      </c>
      <c r="D494" s="36">
        <v>4.2799999999999998E-2</v>
      </c>
      <c r="E494" s="36">
        <v>4.5999999999999999E-2</v>
      </c>
      <c r="F494" s="36">
        <v>5.2499999999999998E-2</v>
      </c>
      <c r="G494" s="37">
        <v>4.7100000000000003E-2</v>
      </c>
      <c r="H494" s="8">
        <v>0</v>
      </c>
      <c r="I494" s="2"/>
      <c r="J494" s="38">
        <v>4.1399999999999999E-2</v>
      </c>
      <c r="K494" s="34"/>
      <c r="L494" s="34"/>
      <c r="M494" s="38">
        <v>5.3600000000000002E-2</v>
      </c>
      <c r="N494" s="2"/>
    </row>
    <row r="495" spans="1:14" x14ac:dyDescent="0.2">
      <c r="A495">
        <v>201203</v>
      </c>
      <c r="B495" s="35">
        <v>40983</v>
      </c>
      <c r="C495" s="7" t="s">
        <v>21</v>
      </c>
      <c r="D495" s="36">
        <v>4.2799999999999998E-2</v>
      </c>
      <c r="E495" s="36">
        <v>4.5999999999999999E-2</v>
      </c>
      <c r="F495" s="36">
        <v>5.2499999999999998E-2</v>
      </c>
      <c r="G495" s="37">
        <v>4.7100000000000003E-2</v>
      </c>
      <c r="H495" s="8">
        <v>0</v>
      </c>
      <c r="I495" s="2"/>
      <c r="J495" s="38">
        <v>4.1100000000000005E-2</v>
      </c>
      <c r="K495" s="34"/>
      <c r="L495" s="34"/>
      <c r="M495" s="38">
        <v>5.3600000000000002E-2</v>
      </c>
      <c r="N495" s="2"/>
    </row>
    <row r="496" spans="1:14" x14ac:dyDescent="0.2">
      <c r="A496">
        <v>201203</v>
      </c>
      <c r="B496" s="35">
        <v>40987</v>
      </c>
      <c r="C496" s="7" t="s">
        <v>21</v>
      </c>
      <c r="D496" s="36">
        <v>4.3499999999999997E-2</v>
      </c>
      <c r="E496" s="36">
        <v>4.6699999999999998E-2</v>
      </c>
      <c r="F496" s="36">
        <v>5.3199999999999997E-2</v>
      </c>
      <c r="G496" s="37">
        <v>4.7800000000000002E-2</v>
      </c>
      <c r="H496" s="8">
        <v>0</v>
      </c>
      <c r="I496" s="2"/>
      <c r="J496" s="38">
        <v>4.1799999999999997E-2</v>
      </c>
      <c r="K496" s="34"/>
      <c r="L496" s="34"/>
      <c r="M496" s="38">
        <v>5.4199999999999998E-2</v>
      </c>
      <c r="N496" s="2"/>
    </row>
    <row r="497" spans="1:14" x14ac:dyDescent="0.2">
      <c r="A497">
        <v>201203</v>
      </c>
      <c r="B497" s="35">
        <v>40988</v>
      </c>
      <c r="C497" s="7" t="s">
        <v>21</v>
      </c>
      <c r="D497" s="36">
        <v>4.3299999999999998E-2</v>
      </c>
      <c r="E497" s="36">
        <v>4.65E-2</v>
      </c>
      <c r="F497" s="36">
        <v>5.2900000000000003E-2</v>
      </c>
      <c r="G497" s="37">
        <v>4.7600000000000003E-2</v>
      </c>
      <c r="H497" s="8">
        <v>0</v>
      </c>
      <c r="I497" s="2"/>
      <c r="J497" s="38">
        <v>4.1599999999999998E-2</v>
      </c>
      <c r="K497" s="34"/>
      <c r="L497" s="34"/>
      <c r="M497" s="38">
        <v>5.4000000000000006E-2</v>
      </c>
      <c r="N497" s="2"/>
    </row>
    <row r="498" spans="1:14" x14ac:dyDescent="0.2">
      <c r="A498">
        <v>201203</v>
      </c>
      <c r="B498" s="35">
        <v>40989</v>
      </c>
      <c r="C498" s="7" t="s">
        <v>21</v>
      </c>
      <c r="D498" s="36">
        <v>4.2500000000000003E-2</v>
      </c>
      <c r="E498" s="36">
        <v>4.5699999999999998E-2</v>
      </c>
      <c r="F498" s="36">
        <v>5.21E-2</v>
      </c>
      <c r="G498" s="37">
        <v>4.6800000000000001E-2</v>
      </c>
      <c r="H498" s="8">
        <v>0</v>
      </c>
      <c r="I498" s="2"/>
      <c r="J498" s="38">
        <v>4.0599999999999997E-2</v>
      </c>
      <c r="K498" s="34"/>
      <c r="L498" s="34"/>
      <c r="M498" s="38">
        <v>5.3099999999999994E-2</v>
      </c>
      <c r="N498" s="2"/>
    </row>
    <row r="499" spans="1:14" x14ac:dyDescent="0.2">
      <c r="A499">
        <v>201203</v>
      </c>
      <c r="B499" s="35">
        <v>40990</v>
      </c>
      <c r="C499" s="7" t="s">
        <v>21</v>
      </c>
      <c r="D499" s="36">
        <v>4.2599999999999999E-2</v>
      </c>
      <c r="E499" s="36">
        <v>4.5600000000000002E-2</v>
      </c>
      <c r="F499" s="36">
        <v>5.1999999999999998E-2</v>
      </c>
      <c r="G499" s="37">
        <v>4.6699999999999998E-2</v>
      </c>
      <c r="H499" s="8">
        <v>0</v>
      </c>
      <c r="I499" s="2"/>
      <c r="J499" s="38">
        <v>4.0399999999999998E-2</v>
      </c>
      <c r="K499" s="34"/>
      <c r="L499" s="34"/>
      <c r="M499" s="38">
        <v>5.2999999999999999E-2</v>
      </c>
      <c r="N499" s="2"/>
    </row>
    <row r="500" spans="1:14" x14ac:dyDescent="0.2">
      <c r="A500">
        <v>201203</v>
      </c>
      <c r="B500" s="35">
        <v>40991</v>
      </c>
      <c r="C500" s="7" t="s">
        <v>21</v>
      </c>
      <c r="D500" s="36">
        <v>4.2099999999999999E-2</v>
      </c>
      <c r="E500" s="36">
        <v>4.5100000000000001E-2</v>
      </c>
      <c r="F500" s="36">
        <v>5.1499999999999997E-2</v>
      </c>
      <c r="G500" s="37">
        <v>4.6199999999999998E-2</v>
      </c>
      <c r="H500" s="8">
        <v>0</v>
      </c>
      <c r="I500" s="2"/>
      <c r="J500" s="38">
        <v>3.9900000000000005E-2</v>
      </c>
      <c r="K500" s="34"/>
      <c r="L500" s="34"/>
      <c r="M500" s="38">
        <v>5.2600000000000001E-2</v>
      </c>
      <c r="N500" s="2"/>
    </row>
    <row r="501" spans="1:14" x14ac:dyDescent="0.2">
      <c r="A501">
        <v>201203</v>
      </c>
      <c r="B501" s="35">
        <v>40994</v>
      </c>
      <c r="C501" s="7" t="s">
        <v>21</v>
      </c>
      <c r="D501" s="36">
        <v>4.2299999999999997E-2</v>
      </c>
      <c r="E501" s="36">
        <v>4.5199999999999997E-2</v>
      </c>
      <c r="F501" s="36">
        <v>5.16E-2</v>
      </c>
      <c r="G501" s="37">
        <v>4.6399999999999997E-2</v>
      </c>
      <c r="H501" s="8">
        <v>0</v>
      </c>
      <c r="I501" s="2"/>
      <c r="J501" s="38">
        <v>4.0099999999999997E-2</v>
      </c>
      <c r="K501" s="34"/>
      <c r="L501" s="34"/>
      <c r="M501" s="38">
        <v>5.2699999999999997E-2</v>
      </c>
      <c r="N501" s="2"/>
    </row>
    <row r="502" spans="1:14" x14ac:dyDescent="0.2">
      <c r="A502">
        <v>201203</v>
      </c>
      <c r="B502" s="35">
        <v>40995</v>
      </c>
      <c r="C502" s="7" t="s">
        <v>21</v>
      </c>
      <c r="D502" s="36">
        <v>4.2000000000000003E-2</v>
      </c>
      <c r="E502" s="36">
        <v>4.4900000000000002E-2</v>
      </c>
      <c r="F502" s="36">
        <v>5.1299999999999998E-2</v>
      </c>
      <c r="G502" s="37">
        <v>4.6100000000000002E-2</v>
      </c>
      <c r="H502" s="8">
        <v>0</v>
      </c>
      <c r="I502" s="2"/>
      <c r="J502" s="38">
        <v>3.9800000000000002E-2</v>
      </c>
      <c r="K502" s="34"/>
      <c r="L502" s="34"/>
      <c r="M502" s="38">
        <v>5.2400000000000002E-2</v>
      </c>
      <c r="N502" s="2"/>
    </row>
    <row r="503" spans="1:14" x14ac:dyDescent="0.2">
      <c r="A503">
        <v>201203</v>
      </c>
      <c r="B503" s="35">
        <v>40996</v>
      </c>
      <c r="C503" s="7" t="s">
        <v>21</v>
      </c>
      <c r="D503" s="36">
        <v>4.2000000000000003E-2</v>
      </c>
      <c r="E503" s="36">
        <v>4.4999999999999998E-2</v>
      </c>
      <c r="F503" s="36">
        <v>5.1299999999999998E-2</v>
      </c>
      <c r="G503" s="37">
        <v>4.6100000000000002E-2</v>
      </c>
      <c r="H503" s="8">
        <v>0</v>
      </c>
      <c r="I503" s="2"/>
      <c r="J503" s="38">
        <v>3.9900000000000005E-2</v>
      </c>
      <c r="K503" s="34"/>
      <c r="L503" s="34"/>
      <c r="M503" s="38">
        <v>5.2400000000000002E-2</v>
      </c>
      <c r="N503" s="2"/>
    </row>
    <row r="504" spans="1:14" x14ac:dyDescent="0.2">
      <c r="A504">
        <v>201203</v>
      </c>
      <c r="B504" s="35">
        <v>40997</v>
      </c>
      <c r="C504" s="7" t="s">
        <v>21</v>
      </c>
      <c r="D504" s="36">
        <v>4.1700000000000001E-2</v>
      </c>
      <c r="E504" s="36">
        <v>4.4699999999999997E-2</v>
      </c>
      <c r="F504" s="36">
        <v>5.0999999999999997E-2</v>
      </c>
      <c r="G504" s="37">
        <v>4.58E-2</v>
      </c>
      <c r="H504" s="8">
        <v>0</v>
      </c>
      <c r="I504" s="2"/>
      <c r="J504" s="38">
        <v>3.9599999999999996E-2</v>
      </c>
      <c r="K504" s="34"/>
      <c r="L504" s="34"/>
      <c r="M504" s="38">
        <v>5.21E-2</v>
      </c>
      <c r="N504" s="2"/>
    </row>
    <row r="505" spans="1:14" x14ac:dyDescent="0.2">
      <c r="A505">
        <v>201203</v>
      </c>
      <c r="B505" s="35">
        <v>40998</v>
      </c>
      <c r="C505" s="7" t="s">
        <v>21</v>
      </c>
      <c r="D505" s="36">
        <v>4.24E-2</v>
      </c>
      <c r="E505" s="36">
        <v>4.5400000000000003E-2</v>
      </c>
      <c r="F505" s="36">
        <v>5.1999999999999998E-2</v>
      </c>
      <c r="G505" s="37">
        <v>4.6600000000000003E-2</v>
      </c>
      <c r="H505" s="8">
        <v>0</v>
      </c>
      <c r="I505" s="2"/>
      <c r="J505" s="38">
        <v>4.0399999999999998E-2</v>
      </c>
      <c r="K505" s="34"/>
      <c r="L505" s="34"/>
      <c r="M505" s="38">
        <v>5.2999999999999999E-2</v>
      </c>
      <c r="N505" s="2"/>
    </row>
    <row r="506" spans="1:14" x14ac:dyDescent="0.2">
      <c r="A506">
        <v>201204</v>
      </c>
      <c r="B506" s="35">
        <v>41001</v>
      </c>
      <c r="C506" s="7" t="s">
        <v>21</v>
      </c>
      <c r="D506" s="36">
        <v>4.24E-2</v>
      </c>
      <c r="E506" s="36">
        <v>4.53E-2</v>
      </c>
      <c r="F506" s="36">
        <v>5.2200000000000003E-2</v>
      </c>
      <c r="G506" s="37">
        <v>4.6600000000000003E-2</v>
      </c>
      <c r="H506" s="8">
        <v>0</v>
      </c>
      <c r="I506" s="2"/>
      <c r="J506" s="38">
        <v>4.0300000000000002E-2</v>
      </c>
      <c r="K506" s="34"/>
      <c r="L506" s="34"/>
      <c r="M506" s="38">
        <v>5.2999999999999999E-2</v>
      </c>
      <c r="N506" s="2"/>
    </row>
    <row r="507" spans="1:14" x14ac:dyDescent="0.2">
      <c r="A507">
        <v>201204</v>
      </c>
      <c r="B507" s="35">
        <v>41002</v>
      </c>
      <c r="C507" s="7" t="s">
        <v>21</v>
      </c>
      <c r="D507" s="36">
        <v>4.3099999999999999E-2</v>
      </c>
      <c r="E507" s="36">
        <v>4.5999999999999999E-2</v>
      </c>
      <c r="F507" s="36">
        <v>5.2900000000000003E-2</v>
      </c>
      <c r="G507" s="37">
        <v>4.7300000000000002E-2</v>
      </c>
      <c r="H507" s="8">
        <v>0</v>
      </c>
      <c r="I507" s="2"/>
      <c r="J507" s="38">
        <v>4.0999999999999995E-2</v>
      </c>
      <c r="K507" s="34"/>
      <c r="L507" s="34"/>
      <c r="M507" s="38">
        <v>5.3600000000000002E-2</v>
      </c>
      <c r="N507" s="2"/>
    </row>
    <row r="508" spans="1:14" x14ac:dyDescent="0.2">
      <c r="A508">
        <v>201204</v>
      </c>
      <c r="B508" s="35">
        <v>41003</v>
      </c>
      <c r="C508" s="7" t="s">
        <v>21</v>
      </c>
      <c r="D508" s="36">
        <v>4.2799999999999998E-2</v>
      </c>
      <c r="E508" s="36">
        <v>4.5699999999999998E-2</v>
      </c>
      <c r="F508" s="36">
        <v>5.2600000000000001E-2</v>
      </c>
      <c r="G508" s="37">
        <v>4.7E-2</v>
      </c>
      <c r="H508" s="8">
        <v>0</v>
      </c>
      <c r="I508" s="2"/>
      <c r="J508" s="38">
        <v>4.07E-2</v>
      </c>
      <c r="K508" s="34"/>
      <c r="L508" s="34"/>
      <c r="M508" s="38">
        <v>5.33E-2</v>
      </c>
      <c r="N508" s="2"/>
    </row>
    <row r="509" spans="1:14" x14ac:dyDescent="0.2">
      <c r="A509">
        <v>201204</v>
      </c>
      <c r="B509" s="35">
        <v>41004</v>
      </c>
      <c r="C509" s="7" t="s">
        <v>21</v>
      </c>
      <c r="D509" s="36">
        <v>4.2200000000000001E-2</v>
      </c>
      <c r="E509" s="36">
        <v>4.5199999999999997E-2</v>
      </c>
      <c r="F509" s="36">
        <v>5.1999999999999998E-2</v>
      </c>
      <c r="G509" s="37">
        <v>4.65E-2</v>
      </c>
      <c r="H509" s="8">
        <v>0</v>
      </c>
      <c r="I509" s="2"/>
      <c r="J509" s="38">
        <v>4.0199999999999993E-2</v>
      </c>
      <c r="K509" s="34"/>
      <c r="L509" s="34"/>
      <c r="M509" s="38">
        <v>5.28E-2</v>
      </c>
      <c r="N509" s="2"/>
    </row>
    <row r="510" spans="1:14" x14ac:dyDescent="0.2">
      <c r="A510">
        <v>201204</v>
      </c>
      <c r="B510" s="35">
        <v>41005</v>
      </c>
      <c r="C510" s="7" t="s">
        <v>21</v>
      </c>
      <c r="D510" s="36">
        <v>4.1500000000000002E-2</v>
      </c>
      <c r="E510" s="36">
        <v>4.4400000000000002E-2</v>
      </c>
      <c r="F510" s="36">
        <v>5.1299999999999998E-2</v>
      </c>
      <c r="G510" s="37">
        <v>4.5699999999999998E-2</v>
      </c>
      <c r="H510" s="8">
        <v>0</v>
      </c>
      <c r="I510" s="2"/>
      <c r="J510" s="38">
        <v>3.9399999999999998E-2</v>
      </c>
      <c r="K510" s="34"/>
      <c r="L510" s="34"/>
      <c r="M510" s="38">
        <v>5.2000000000000005E-2</v>
      </c>
      <c r="N510" s="2"/>
    </row>
    <row r="511" spans="1:14" x14ac:dyDescent="0.2">
      <c r="A511">
        <v>201204</v>
      </c>
      <c r="B511" s="35">
        <v>41008</v>
      </c>
      <c r="C511" s="7" t="s">
        <v>21</v>
      </c>
      <c r="D511" s="36">
        <v>4.1099999999999998E-2</v>
      </c>
      <c r="E511" s="36">
        <v>4.3999999999999997E-2</v>
      </c>
      <c r="F511" s="36">
        <v>5.0999999999999997E-2</v>
      </c>
      <c r="G511" s="37">
        <v>4.5400000000000003E-2</v>
      </c>
      <c r="H511" s="8">
        <v>0</v>
      </c>
      <c r="I511" s="2"/>
      <c r="J511" s="38">
        <v>3.9100000000000003E-2</v>
      </c>
      <c r="K511" s="34"/>
      <c r="L511" s="34"/>
      <c r="M511" s="38">
        <v>5.1699999999999996E-2</v>
      </c>
      <c r="N511" s="2"/>
    </row>
    <row r="512" spans="1:14" x14ac:dyDescent="0.2">
      <c r="A512">
        <v>201204</v>
      </c>
      <c r="B512" s="35">
        <v>41009</v>
      </c>
      <c r="C512" s="7" t="s">
        <v>21</v>
      </c>
      <c r="D512" s="36">
        <v>4.0599999999999997E-2</v>
      </c>
      <c r="E512" s="36">
        <v>4.36E-2</v>
      </c>
      <c r="F512" s="36">
        <v>5.0700000000000002E-2</v>
      </c>
      <c r="G512" s="37">
        <v>4.4999999999999998E-2</v>
      </c>
      <c r="H512" s="8">
        <v>0</v>
      </c>
      <c r="I512" s="2"/>
      <c r="J512" s="38">
        <v>3.8699999999999998E-2</v>
      </c>
      <c r="K512" s="34"/>
      <c r="L512" s="34"/>
      <c r="M512" s="38">
        <v>5.1500000000000004E-2</v>
      </c>
      <c r="N512" s="2"/>
    </row>
    <row r="513" spans="1:14" x14ac:dyDescent="0.2">
      <c r="A513">
        <v>201204</v>
      </c>
      <c r="B513" s="35">
        <v>41010</v>
      </c>
      <c r="C513" s="7" t="s">
        <v>21</v>
      </c>
      <c r="D513" s="36">
        <v>4.1000000000000002E-2</v>
      </c>
      <c r="E513" s="36">
        <v>4.41E-2</v>
      </c>
      <c r="F513" s="36">
        <v>5.1200000000000002E-2</v>
      </c>
      <c r="G513" s="37">
        <v>4.5400000000000003E-2</v>
      </c>
      <c r="H513" s="8">
        <v>0</v>
      </c>
      <c r="I513" s="2"/>
      <c r="J513" s="38">
        <v>3.9800000000000002E-2</v>
      </c>
      <c r="K513" s="34"/>
      <c r="L513" s="34"/>
      <c r="M513" s="38">
        <v>5.21E-2</v>
      </c>
      <c r="N513" s="2"/>
    </row>
    <row r="514" spans="1:14" x14ac:dyDescent="0.2">
      <c r="A514">
        <v>201204</v>
      </c>
      <c r="B514" s="35">
        <v>41011</v>
      </c>
      <c r="C514" s="7" t="s">
        <v>21</v>
      </c>
      <c r="D514" s="36">
        <v>4.1200000000000001E-2</v>
      </c>
      <c r="E514" s="36">
        <v>4.4299999999999999E-2</v>
      </c>
      <c r="F514" s="36">
        <v>5.1400000000000001E-2</v>
      </c>
      <c r="G514" s="37">
        <v>4.5600000000000002E-2</v>
      </c>
      <c r="H514" s="8">
        <v>0</v>
      </c>
      <c r="I514" s="2"/>
      <c r="J514" s="38">
        <v>3.9900000000000005E-2</v>
      </c>
      <c r="K514" s="34"/>
      <c r="L514" s="34"/>
      <c r="M514" s="38">
        <v>5.2300000000000006E-2</v>
      </c>
      <c r="N514" s="2"/>
    </row>
    <row r="515" spans="1:14" x14ac:dyDescent="0.2">
      <c r="A515">
        <v>201204</v>
      </c>
      <c r="B515" s="35">
        <v>41012</v>
      </c>
      <c r="C515" s="7" t="s">
        <v>21</v>
      </c>
      <c r="D515" s="36">
        <v>4.0599999999999997E-2</v>
      </c>
      <c r="E515" s="36">
        <v>4.3700000000000003E-2</v>
      </c>
      <c r="F515" s="36">
        <v>5.0799999999999998E-2</v>
      </c>
      <c r="G515" s="37">
        <v>4.4999999999999998E-2</v>
      </c>
      <c r="H515" s="8">
        <v>0</v>
      </c>
      <c r="I515" s="2"/>
      <c r="J515" s="38">
        <v>3.9300000000000002E-2</v>
      </c>
      <c r="K515" s="34"/>
      <c r="L515" s="34"/>
      <c r="M515" s="38">
        <v>5.1699999999999996E-2</v>
      </c>
      <c r="N515" s="2"/>
    </row>
    <row r="516" spans="1:14" x14ac:dyDescent="0.2">
      <c r="A516">
        <v>201204</v>
      </c>
      <c r="B516" s="35">
        <v>41015</v>
      </c>
      <c r="C516" s="7" t="s">
        <v>21</v>
      </c>
      <c r="D516" s="36">
        <v>4.0300000000000002E-2</v>
      </c>
      <c r="E516" s="36">
        <v>4.3299999999999998E-2</v>
      </c>
      <c r="F516" s="36">
        <v>5.0599999999999999E-2</v>
      </c>
      <c r="G516" s="37">
        <v>4.4699999999999997E-2</v>
      </c>
      <c r="H516" s="8">
        <v>0</v>
      </c>
      <c r="I516" s="2"/>
      <c r="J516" s="38">
        <v>3.9E-2</v>
      </c>
      <c r="K516" s="34"/>
      <c r="L516" s="34"/>
      <c r="M516" s="38">
        <v>5.1399999999999994E-2</v>
      </c>
      <c r="N516" s="2"/>
    </row>
    <row r="517" spans="1:14" x14ac:dyDescent="0.2">
      <c r="A517">
        <v>201204</v>
      </c>
      <c r="B517" s="35">
        <v>41016</v>
      </c>
      <c r="C517" s="7" t="s">
        <v>21</v>
      </c>
      <c r="D517" s="36">
        <v>4.07E-2</v>
      </c>
      <c r="E517" s="36">
        <v>4.3700000000000003E-2</v>
      </c>
      <c r="F517" s="36">
        <v>5.0900000000000001E-2</v>
      </c>
      <c r="G517" s="37">
        <v>4.5100000000000001E-2</v>
      </c>
      <c r="H517" s="8">
        <v>0</v>
      </c>
      <c r="I517" s="2"/>
      <c r="J517" s="38">
        <v>3.9399999999999998E-2</v>
      </c>
      <c r="K517" s="34"/>
      <c r="L517" s="34"/>
      <c r="M517" s="38">
        <v>5.1699999999999996E-2</v>
      </c>
      <c r="N517" s="2"/>
    </row>
    <row r="518" spans="1:14" x14ac:dyDescent="0.2">
      <c r="A518">
        <v>201204</v>
      </c>
      <c r="B518" s="35">
        <v>41017</v>
      </c>
      <c r="C518" s="7" t="s">
        <v>21</v>
      </c>
      <c r="D518" s="36">
        <v>4.0399999999999998E-2</v>
      </c>
      <c r="E518" s="36">
        <v>4.3499999999999997E-2</v>
      </c>
      <c r="F518" s="36">
        <v>5.0700000000000002E-2</v>
      </c>
      <c r="G518" s="37">
        <v>4.4900000000000002E-2</v>
      </c>
      <c r="H518" s="8">
        <v>0</v>
      </c>
      <c r="I518" s="2"/>
      <c r="J518" s="38">
        <v>3.9100000000000003E-2</v>
      </c>
      <c r="K518" s="34"/>
      <c r="L518" s="34"/>
      <c r="M518" s="38">
        <v>5.1500000000000004E-2</v>
      </c>
      <c r="N518" s="2"/>
    </row>
    <row r="519" spans="1:14" x14ac:dyDescent="0.2">
      <c r="A519">
        <v>201204</v>
      </c>
      <c r="B519" s="35">
        <v>41018</v>
      </c>
      <c r="C519" s="7" t="s">
        <v>21</v>
      </c>
      <c r="D519" s="36">
        <v>4.02E-2</v>
      </c>
      <c r="E519" s="36">
        <v>4.3299999999999998E-2</v>
      </c>
      <c r="F519" s="36">
        <v>5.0500000000000003E-2</v>
      </c>
      <c r="G519" s="37">
        <v>4.4699999999999997E-2</v>
      </c>
      <c r="H519" s="8">
        <v>0</v>
      </c>
      <c r="I519" s="2"/>
      <c r="J519" s="38">
        <v>3.9300000000000002E-2</v>
      </c>
      <c r="K519" s="34"/>
      <c r="L519" s="34"/>
      <c r="M519" s="38">
        <v>5.1299999999999998E-2</v>
      </c>
      <c r="N519" s="2"/>
    </row>
    <row r="520" spans="1:14" x14ac:dyDescent="0.2">
      <c r="A520">
        <v>201204</v>
      </c>
      <c r="B520" s="35">
        <v>41019</v>
      </c>
      <c r="C520" s="7" t="s">
        <v>21</v>
      </c>
      <c r="D520" s="36">
        <v>4.0399999999999998E-2</v>
      </c>
      <c r="E520" s="36">
        <v>4.3499999999999997E-2</v>
      </c>
      <c r="F520" s="36">
        <v>5.0700000000000002E-2</v>
      </c>
      <c r="G520" s="37">
        <v>4.4900000000000002E-2</v>
      </c>
      <c r="H520" s="8">
        <v>0</v>
      </c>
      <c r="I520" s="2"/>
      <c r="J520" s="38">
        <v>3.95E-2</v>
      </c>
      <c r="K520" s="34"/>
      <c r="L520" s="34"/>
      <c r="M520" s="38">
        <v>5.16E-2</v>
      </c>
      <c r="N520" s="2"/>
    </row>
    <row r="521" spans="1:14" x14ac:dyDescent="0.2">
      <c r="A521">
        <v>201204</v>
      </c>
      <c r="B521" s="35">
        <v>41022</v>
      </c>
      <c r="C521" s="7" t="s">
        <v>21</v>
      </c>
      <c r="D521" s="36">
        <v>0.04</v>
      </c>
      <c r="E521" s="36">
        <v>4.2999999999999997E-2</v>
      </c>
      <c r="F521" s="36">
        <v>5.0299999999999997E-2</v>
      </c>
      <c r="G521" s="37">
        <v>4.4400000000000002E-2</v>
      </c>
      <c r="H521" s="8">
        <v>0</v>
      </c>
      <c r="I521" s="2"/>
      <c r="J521" s="38">
        <v>3.9199999999999999E-2</v>
      </c>
      <c r="K521" s="34"/>
      <c r="L521" s="34"/>
      <c r="M521" s="38">
        <v>5.1200000000000002E-2</v>
      </c>
      <c r="N521" s="2"/>
    </row>
    <row r="522" spans="1:14" x14ac:dyDescent="0.2">
      <c r="A522">
        <v>201204</v>
      </c>
      <c r="B522" s="35">
        <v>41023</v>
      </c>
      <c r="C522" s="7" t="s">
        <v>21</v>
      </c>
      <c r="D522" s="36">
        <v>4.0300000000000002E-2</v>
      </c>
      <c r="E522" s="36">
        <v>4.3299999999999998E-2</v>
      </c>
      <c r="F522" s="36">
        <v>5.0700000000000002E-2</v>
      </c>
      <c r="G522" s="37">
        <v>4.48E-2</v>
      </c>
      <c r="H522" s="8">
        <v>0</v>
      </c>
      <c r="I522" s="2"/>
      <c r="J522" s="38">
        <v>3.95E-2</v>
      </c>
      <c r="K522" s="34"/>
      <c r="L522" s="34"/>
      <c r="M522" s="38">
        <v>5.1500000000000004E-2</v>
      </c>
      <c r="N522" s="2"/>
    </row>
    <row r="523" spans="1:14" x14ac:dyDescent="0.2">
      <c r="A523">
        <v>201204</v>
      </c>
      <c r="B523" s="35">
        <v>41024</v>
      </c>
      <c r="C523" s="7" t="s">
        <v>21</v>
      </c>
      <c r="D523" s="36">
        <v>4.0599999999999997E-2</v>
      </c>
      <c r="E523" s="36">
        <v>4.36E-2</v>
      </c>
      <c r="F523" s="36">
        <v>5.0900000000000001E-2</v>
      </c>
      <c r="G523" s="37">
        <v>4.4999999999999998E-2</v>
      </c>
      <c r="H523" s="8">
        <v>0</v>
      </c>
      <c r="I523" s="2"/>
      <c r="J523" s="38">
        <v>3.9800000000000002E-2</v>
      </c>
      <c r="K523" s="34"/>
      <c r="L523" s="34"/>
      <c r="M523" s="38">
        <v>5.1799999999999999E-2</v>
      </c>
      <c r="N523" s="2"/>
    </row>
    <row r="524" spans="1:14" x14ac:dyDescent="0.2">
      <c r="A524">
        <v>201204</v>
      </c>
      <c r="B524" s="35">
        <v>41025</v>
      </c>
      <c r="C524" s="7" t="s">
        <v>21</v>
      </c>
      <c r="D524" s="36">
        <v>4.0500000000000001E-2</v>
      </c>
      <c r="E524" s="36">
        <v>4.3499999999999997E-2</v>
      </c>
      <c r="F524" s="36">
        <v>5.0799999999999998E-2</v>
      </c>
      <c r="G524" s="37">
        <v>4.4900000000000002E-2</v>
      </c>
      <c r="H524" s="8">
        <v>0</v>
      </c>
      <c r="I524" s="2"/>
      <c r="J524" s="38">
        <v>3.9699999999999999E-2</v>
      </c>
      <c r="K524" s="34"/>
      <c r="L524" s="34"/>
      <c r="M524" s="38">
        <v>5.1699999999999996E-2</v>
      </c>
      <c r="N524" s="2"/>
    </row>
    <row r="525" spans="1:14" x14ac:dyDescent="0.2">
      <c r="A525">
        <v>201204</v>
      </c>
      <c r="B525" s="35">
        <v>41026</v>
      </c>
      <c r="C525" s="7" t="s">
        <v>21</v>
      </c>
      <c r="D525" s="36">
        <v>4.0300000000000002E-2</v>
      </c>
      <c r="E525" s="36">
        <v>4.3299999999999998E-2</v>
      </c>
      <c r="F525" s="36">
        <v>5.0599999999999999E-2</v>
      </c>
      <c r="G525" s="37">
        <v>4.4699999999999997E-2</v>
      </c>
      <c r="H525" s="8">
        <v>0</v>
      </c>
      <c r="I525" s="2"/>
      <c r="J525" s="38">
        <v>3.95E-2</v>
      </c>
      <c r="K525" s="34"/>
      <c r="L525" s="34"/>
      <c r="M525" s="38">
        <v>5.1500000000000004E-2</v>
      </c>
      <c r="N525" s="2"/>
    </row>
    <row r="526" spans="1:14" x14ac:dyDescent="0.2">
      <c r="A526">
        <v>201204</v>
      </c>
      <c r="B526" s="35">
        <v>41029</v>
      </c>
      <c r="C526" s="7" t="s">
        <v>21</v>
      </c>
      <c r="D526" s="36">
        <v>4.02E-2</v>
      </c>
      <c r="E526" s="36">
        <v>4.3299999999999998E-2</v>
      </c>
      <c r="F526" s="36">
        <v>5.0599999999999999E-2</v>
      </c>
      <c r="G526" s="37">
        <v>4.4699999999999997E-2</v>
      </c>
      <c r="H526" s="8">
        <v>0</v>
      </c>
      <c r="I526" s="2"/>
      <c r="J526" s="38">
        <v>3.95E-2</v>
      </c>
      <c r="K526" s="34"/>
      <c r="L526" s="34"/>
      <c r="M526" s="38">
        <v>5.1500000000000004E-2</v>
      </c>
      <c r="N526" s="2"/>
    </row>
    <row r="527" spans="1:14" x14ac:dyDescent="0.2">
      <c r="A527">
        <v>201205</v>
      </c>
      <c r="B527" s="35">
        <v>41030</v>
      </c>
      <c r="C527" s="7" t="s">
        <v>21</v>
      </c>
      <c r="D527" s="36">
        <v>4.0800000000000003E-2</v>
      </c>
      <c r="E527" s="36">
        <v>4.3799999999999999E-2</v>
      </c>
      <c r="F527" s="36">
        <v>5.11E-2</v>
      </c>
      <c r="G527" s="37">
        <v>4.5199999999999997E-2</v>
      </c>
      <c r="H527" s="8">
        <v>0</v>
      </c>
      <c r="I527" s="2"/>
      <c r="J527" s="38">
        <v>0.04</v>
      </c>
      <c r="K527" s="34"/>
      <c r="L527" s="34"/>
      <c r="M527" s="38">
        <v>5.2000000000000005E-2</v>
      </c>
      <c r="N527" s="2"/>
    </row>
    <row r="528" spans="1:14" x14ac:dyDescent="0.2">
      <c r="A528">
        <v>201205</v>
      </c>
      <c r="B528" s="35">
        <v>41031</v>
      </c>
      <c r="C528" s="7" t="s">
        <v>21</v>
      </c>
      <c r="D528" s="36">
        <v>4.0300000000000002E-2</v>
      </c>
      <c r="E528" s="36">
        <v>4.3299999999999998E-2</v>
      </c>
      <c r="F528" s="36">
        <v>5.0700000000000002E-2</v>
      </c>
      <c r="G528" s="37">
        <v>4.48E-2</v>
      </c>
      <c r="H528" s="8">
        <v>0</v>
      </c>
      <c r="I528" s="2"/>
      <c r="J528" s="38">
        <v>3.95E-2</v>
      </c>
      <c r="K528" s="34"/>
      <c r="L528" s="34"/>
      <c r="M528" s="38">
        <v>5.1500000000000004E-2</v>
      </c>
      <c r="N528" s="2"/>
    </row>
    <row r="529" spans="1:14" x14ac:dyDescent="0.2">
      <c r="A529">
        <v>201205</v>
      </c>
      <c r="B529" s="35">
        <v>41032</v>
      </c>
      <c r="C529" s="7" t="s">
        <v>21</v>
      </c>
      <c r="D529" s="36">
        <v>4.0300000000000002E-2</v>
      </c>
      <c r="E529" s="36">
        <v>4.3299999999999998E-2</v>
      </c>
      <c r="F529" s="36">
        <v>5.0700000000000002E-2</v>
      </c>
      <c r="G529" s="37">
        <v>4.48E-2</v>
      </c>
      <c r="H529" s="8">
        <v>0</v>
      </c>
      <c r="I529" s="2"/>
      <c r="J529" s="38">
        <v>3.95E-2</v>
      </c>
      <c r="K529" s="34"/>
      <c r="L529" s="34"/>
      <c r="M529" s="38">
        <v>5.1399999999999994E-2</v>
      </c>
      <c r="N529" s="2"/>
    </row>
    <row r="530" spans="1:14" x14ac:dyDescent="0.2">
      <c r="A530">
        <v>201205</v>
      </c>
      <c r="B530" s="35">
        <v>41033</v>
      </c>
      <c r="C530" s="7" t="s">
        <v>21</v>
      </c>
      <c r="D530" s="36">
        <v>3.9899999999999998E-2</v>
      </c>
      <c r="E530" s="36">
        <v>4.2900000000000001E-2</v>
      </c>
      <c r="F530" s="36">
        <v>5.0299999999999997E-2</v>
      </c>
      <c r="G530" s="37">
        <v>4.4400000000000002E-2</v>
      </c>
      <c r="H530" s="8">
        <v>0</v>
      </c>
      <c r="I530" s="2"/>
      <c r="J530" s="38">
        <v>3.9100000000000003E-2</v>
      </c>
      <c r="K530" s="34"/>
      <c r="L530" s="34"/>
      <c r="M530" s="38">
        <v>5.0999999999999997E-2</v>
      </c>
      <c r="N530" s="2"/>
    </row>
    <row r="531" spans="1:14" x14ac:dyDescent="0.2">
      <c r="A531">
        <v>201205</v>
      </c>
      <c r="B531" s="35">
        <v>41036</v>
      </c>
      <c r="C531" s="7" t="s">
        <v>21</v>
      </c>
      <c r="D531" s="36">
        <v>3.9800000000000002E-2</v>
      </c>
      <c r="E531" s="36">
        <v>4.2799999999999998E-2</v>
      </c>
      <c r="F531" s="36">
        <v>5.0200000000000002E-2</v>
      </c>
      <c r="G531" s="37">
        <v>4.4299999999999999E-2</v>
      </c>
      <c r="H531" s="8">
        <v>0</v>
      </c>
      <c r="I531" s="2"/>
      <c r="J531" s="38">
        <v>3.9E-2</v>
      </c>
      <c r="K531" s="34"/>
      <c r="L531" s="34"/>
      <c r="M531" s="38">
        <v>5.0999999999999997E-2</v>
      </c>
      <c r="N531" s="2"/>
    </row>
    <row r="532" spans="1:14" x14ac:dyDescent="0.2">
      <c r="A532">
        <v>201205</v>
      </c>
      <c r="B532" s="35">
        <v>41037</v>
      </c>
      <c r="C532" s="7" t="s">
        <v>21</v>
      </c>
      <c r="D532" s="36">
        <v>3.9399999999999998E-2</v>
      </c>
      <c r="E532" s="36">
        <v>4.24E-2</v>
      </c>
      <c r="F532" s="36">
        <v>4.9799999999999997E-2</v>
      </c>
      <c r="G532" s="37">
        <v>4.3900000000000002E-2</v>
      </c>
      <c r="H532" s="8">
        <v>0</v>
      </c>
      <c r="I532" s="2"/>
      <c r="J532" s="38">
        <v>3.8599999999999995E-2</v>
      </c>
      <c r="K532" s="34"/>
      <c r="L532" s="34"/>
      <c r="M532" s="38">
        <v>5.0700000000000002E-2</v>
      </c>
      <c r="N532" s="2"/>
    </row>
    <row r="533" spans="1:14" x14ac:dyDescent="0.2">
      <c r="A533">
        <v>201205</v>
      </c>
      <c r="B533" s="35">
        <v>41038</v>
      </c>
      <c r="C533" s="7" t="s">
        <v>21</v>
      </c>
      <c r="D533" s="36">
        <v>3.9600000000000003E-2</v>
      </c>
      <c r="E533" s="36">
        <v>4.2599999999999999E-2</v>
      </c>
      <c r="F533" s="36">
        <v>0.05</v>
      </c>
      <c r="G533" s="37">
        <v>4.41E-2</v>
      </c>
      <c r="H533" s="8">
        <v>0</v>
      </c>
      <c r="I533" s="2"/>
      <c r="J533" s="38">
        <v>3.8699999999999998E-2</v>
      </c>
      <c r="K533" s="34"/>
      <c r="L533" s="34"/>
      <c r="M533" s="38">
        <v>5.0900000000000001E-2</v>
      </c>
      <c r="N533" s="2"/>
    </row>
    <row r="534" spans="1:14" x14ac:dyDescent="0.2">
      <c r="A534">
        <v>201205</v>
      </c>
      <c r="B534" s="35">
        <v>41039</v>
      </c>
      <c r="C534" s="7" t="s">
        <v>21</v>
      </c>
      <c r="D534" s="36">
        <v>3.9800000000000002E-2</v>
      </c>
      <c r="E534" s="36">
        <v>4.2700000000000002E-2</v>
      </c>
      <c r="F534" s="36">
        <v>5.0099999999999999E-2</v>
      </c>
      <c r="G534" s="37">
        <v>4.4200000000000003E-2</v>
      </c>
      <c r="H534" s="8">
        <v>0</v>
      </c>
      <c r="I534" s="2"/>
      <c r="J534" s="38">
        <v>3.8900000000000004E-2</v>
      </c>
      <c r="K534" s="34"/>
      <c r="L534" s="34"/>
      <c r="M534" s="38">
        <v>5.0999999999999997E-2</v>
      </c>
      <c r="N534" s="2"/>
    </row>
    <row r="535" spans="1:14" x14ac:dyDescent="0.2">
      <c r="A535">
        <v>201205</v>
      </c>
      <c r="B535" s="35">
        <v>41040</v>
      </c>
      <c r="C535" s="7" t="s">
        <v>21</v>
      </c>
      <c r="D535" s="36">
        <v>3.9300000000000002E-2</v>
      </c>
      <c r="E535" s="36">
        <v>4.2200000000000001E-2</v>
      </c>
      <c r="F535" s="36">
        <v>4.9599999999999998E-2</v>
      </c>
      <c r="G535" s="37">
        <v>4.3700000000000003E-2</v>
      </c>
      <c r="H535" s="8">
        <v>0</v>
      </c>
      <c r="I535" s="2"/>
      <c r="J535" s="38">
        <v>3.8399999999999997E-2</v>
      </c>
      <c r="K535" s="34"/>
      <c r="L535" s="34"/>
      <c r="M535" s="38">
        <v>5.0599999999999999E-2</v>
      </c>
      <c r="N535" s="2"/>
    </row>
    <row r="536" spans="1:14" x14ac:dyDescent="0.2">
      <c r="A536">
        <v>201205</v>
      </c>
      <c r="B536" s="35">
        <v>41043</v>
      </c>
      <c r="C536" s="7" t="s">
        <v>21</v>
      </c>
      <c r="D536" s="36">
        <v>3.8800000000000001E-2</v>
      </c>
      <c r="E536" s="36">
        <v>4.1599999999999998E-2</v>
      </c>
      <c r="F536" s="36">
        <v>4.9000000000000002E-2</v>
      </c>
      <c r="G536" s="37">
        <v>4.3099999999999999E-2</v>
      </c>
      <c r="H536" s="8">
        <v>0</v>
      </c>
      <c r="I536" s="2"/>
      <c r="J536" s="38">
        <v>3.78E-2</v>
      </c>
      <c r="K536" s="34"/>
      <c r="L536" s="34"/>
      <c r="M536" s="38">
        <v>0.05</v>
      </c>
      <c r="N536" s="2"/>
    </row>
    <row r="537" spans="1:14" x14ac:dyDescent="0.2">
      <c r="A537">
        <v>201205</v>
      </c>
      <c r="B537" s="35">
        <v>41044</v>
      </c>
      <c r="C537" s="7" t="s">
        <v>21</v>
      </c>
      <c r="D537" s="36">
        <v>3.8600000000000002E-2</v>
      </c>
      <c r="E537" s="36">
        <v>4.1599999999999998E-2</v>
      </c>
      <c r="F537" s="36">
        <v>4.8899999999999999E-2</v>
      </c>
      <c r="G537" s="37">
        <v>4.2999999999999997E-2</v>
      </c>
      <c r="H537" s="8">
        <v>0</v>
      </c>
      <c r="I537" s="2"/>
      <c r="J537" s="38">
        <v>3.7599999999999995E-2</v>
      </c>
      <c r="K537" s="34"/>
      <c r="L537" s="34"/>
      <c r="M537" s="38">
        <v>0.05</v>
      </c>
      <c r="N537" s="2"/>
    </row>
    <row r="538" spans="1:14" x14ac:dyDescent="0.2">
      <c r="A538">
        <v>201205</v>
      </c>
      <c r="B538" s="35">
        <v>41045</v>
      </c>
      <c r="C538" s="7" t="s">
        <v>21</v>
      </c>
      <c r="D538" s="36">
        <v>3.8399999999999997E-2</v>
      </c>
      <c r="E538" s="36">
        <v>4.1599999999999998E-2</v>
      </c>
      <c r="F538" s="36">
        <v>4.9000000000000002E-2</v>
      </c>
      <c r="G538" s="37">
        <v>4.2999999999999997E-2</v>
      </c>
      <c r="H538" s="8">
        <v>0</v>
      </c>
      <c r="I538" s="2"/>
      <c r="J538" s="38">
        <v>3.73E-2</v>
      </c>
      <c r="K538" s="34"/>
      <c r="L538" s="34"/>
      <c r="M538" s="38">
        <v>5.0099999999999999E-2</v>
      </c>
      <c r="N538" s="2"/>
    </row>
    <row r="539" spans="1:14" x14ac:dyDescent="0.2">
      <c r="A539">
        <v>201205</v>
      </c>
      <c r="B539" s="35">
        <v>41046</v>
      </c>
      <c r="C539" s="7" t="s">
        <v>21</v>
      </c>
      <c r="D539" s="36">
        <v>3.7900000000000003E-2</v>
      </c>
      <c r="E539" s="36">
        <v>4.07E-2</v>
      </c>
      <c r="F539" s="36">
        <v>4.8099999999999997E-2</v>
      </c>
      <c r="G539" s="37">
        <v>4.2200000000000001E-2</v>
      </c>
      <c r="H539" s="8">
        <v>0</v>
      </c>
      <c r="I539" s="2"/>
      <c r="J539" s="38">
        <v>3.6299999999999999E-2</v>
      </c>
      <c r="K539" s="34"/>
      <c r="L539" s="34"/>
      <c r="M539" s="38">
        <v>4.9299999999999997E-2</v>
      </c>
      <c r="N539" s="2"/>
    </row>
    <row r="540" spans="1:14" x14ac:dyDescent="0.2">
      <c r="A540">
        <v>201205</v>
      </c>
      <c r="B540" s="35">
        <v>41047</v>
      </c>
      <c r="C540" s="7" t="s">
        <v>21</v>
      </c>
      <c r="D540" s="36">
        <v>3.7999999999999999E-2</v>
      </c>
      <c r="E540" s="36">
        <v>4.0800000000000003E-2</v>
      </c>
      <c r="F540" s="36">
        <v>4.8500000000000001E-2</v>
      </c>
      <c r="G540" s="37">
        <v>4.24E-2</v>
      </c>
      <c r="H540" s="8">
        <v>0</v>
      </c>
      <c r="I540" s="2"/>
      <c r="J540" s="38">
        <v>3.7200000000000004E-2</v>
      </c>
      <c r="K540" s="34"/>
      <c r="L540" s="34"/>
      <c r="M540" s="38">
        <v>4.9800000000000004E-2</v>
      </c>
      <c r="N540" s="2"/>
    </row>
    <row r="541" spans="1:14" x14ac:dyDescent="0.2">
      <c r="A541">
        <v>201205</v>
      </c>
      <c r="B541" s="35">
        <v>41050</v>
      </c>
      <c r="C541" s="7" t="s">
        <v>21</v>
      </c>
      <c r="D541" s="36">
        <v>3.8300000000000001E-2</v>
      </c>
      <c r="E541" s="36">
        <v>4.1200000000000001E-2</v>
      </c>
      <c r="F541" s="36">
        <v>4.8599999999999997E-2</v>
      </c>
      <c r="G541" s="37">
        <v>4.2700000000000002E-2</v>
      </c>
      <c r="H541" s="8">
        <v>0</v>
      </c>
      <c r="I541" s="2"/>
      <c r="J541" s="38">
        <v>3.73E-2</v>
      </c>
      <c r="K541" s="34"/>
      <c r="L541" s="34"/>
      <c r="M541" s="38">
        <v>0.05</v>
      </c>
      <c r="N541" s="2"/>
    </row>
    <row r="542" spans="1:14" x14ac:dyDescent="0.2">
      <c r="A542">
        <v>201205</v>
      </c>
      <c r="B542" s="35">
        <v>41051</v>
      </c>
      <c r="C542" s="7" t="s">
        <v>21</v>
      </c>
      <c r="D542" s="36">
        <v>3.9600000000000003E-2</v>
      </c>
      <c r="E542" s="36">
        <v>4.2299999999999997E-2</v>
      </c>
      <c r="F542" s="36">
        <v>5.0200000000000002E-2</v>
      </c>
      <c r="G542" s="37">
        <v>4.3999999999999997E-2</v>
      </c>
      <c r="H542" s="8">
        <v>0</v>
      </c>
      <c r="I542" s="2"/>
      <c r="J542" s="38">
        <v>3.8199999999999998E-2</v>
      </c>
      <c r="K542" s="34"/>
      <c r="L542" s="34"/>
      <c r="M542" s="38">
        <v>5.1299999999999998E-2</v>
      </c>
      <c r="N542" s="2"/>
    </row>
    <row r="543" spans="1:14" x14ac:dyDescent="0.2">
      <c r="A543">
        <v>201205</v>
      </c>
      <c r="B543" s="35">
        <v>41052</v>
      </c>
      <c r="C543" s="7" t="s">
        <v>21</v>
      </c>
      <c r="D543" s="36">
        <v>3.8899999999999997E-2</v>
      </c>
      <c r="E543" s="36">
        <v>4.1399999999999999E-2</v>
      </c>
      <c r="F543" s="36">
        <v>4.9399999999999999E-2</v>
      </c>
      <c r="G543" s="37">
        <v>4.3200000000000002E-2</v>
      </c>
      <c r="H543" s="8">
        <v>0</v>
      </c>
      <c r="I543" s="2"/>
      <c r="J543" s="38">
        <v>3.7100000000000001E-2</v>
      </c>
      <c r="K543" s="34"/>
      <c r="L543" s="34"/>
      <c r="M543" s="38">
        <v>5.0599999999999999E-2</v>
      </c>
      <c r="N543" s="2"/>
    </row>
    <row r="544" spans="1:14" x14ac:dyDescent="0.2">
      <c r="A544">
        <v>201205</v>
      </c>
      <c r="B544" s="35">
        <v>41053</v>
      </c>
      <c r="C544" s="7" t="s">
        <v>21</v>
      </c>
      <c r="D544" s="36">
        <v>3.95E-2</v>
      </c>
      <c r="E544" s="36">
        <v>4.2000000000000003E-2</v>
      </c>
      <c r="F544" s="36">
        <v>5.0200000000000002E-2</v>
      </c>
      <c r="G544" s="37">
        <v>4.3900000000000002E-2</v>
      </c>
      <c r="H544" s="8">
        <v>0</v>
      </c>
      <c r="I544" s="2"/>
      <c r="J544" s="38">
        <v>3.7599999999999995E-2</v>
      </c>
      <c r="K544" s="34"/>
      <c r="L544" s="34"/>
      <c r="M544" s="38">
        <v>5.1299999999999998E-2</v>
      </c>
      <c r="N544" s="2"/>
    </row>
    <row r="545" spans="1:14" x14ac:dyDescent="0.2">
      <c r="A545">
        <v>201205</v>
      </c>
      <c r="B545" s="35">
        <v>41054</v>
      </c>
      <c r="C545" s="7" t="s">
        <v>21</v>
      </c>
      <c r="D545" s="36">
        <v>3.9399999999999998E-2</v>
      </c>
      <c r="E545" s="36">
        <v>4.2000000000000003E-2</v>
      </c>
      <c r="F545" s="36">
        <v>5.0200000000000002E-2</v>
      </c>
      <c r="G545" s="37">
        <v>4.3900000000000002E-2</v>
      </c>
      <c r="H545" s="8">
        <v>0</v>
      </c>
      <c r="I545" s="2"/>
      <c r="J545" s="38">
        <v>3.7599999999999995E-2</v>
      </c>
      <c r="K545" s="34"/>
      <c r="L545" s="34"/>
      <c r="M545" s="38">
        <v>5.1200000000000002E-2</v>
      </c>
      <c r="N545" s="2"/>
    </row>
    <row r="546" spans="1:14" x14ac:dyDescent="0.2">
      <c r="A546">
        <v>201205</v>
      </c>
      <c r="B546" s="35">
        <v>41058</v>
      </c>
      <c r="C546" s="7" t="s">
        <v>21</v>
      </c>
      <c r="D546" s="36">
        <v>3.9399999999999998E-2</v>
      </c>
      <c r="E546" s="36">
        <v>4.2000000000000003E-2</v>
      </c>
      <c r="F546" s="36">
        <v>5.0099999999999999E-2</v>
      </c>
      <c r="G546" s="37">
        <v>4.3799999999999999E-2</v>
      </c>
      <c r="H546" s="8">
        <v>0</v>
      </c>
      <c r="I546" s="2"/>
      <c r="J546" s="38">
        <v>3.7499999999999999E-2</v>
      </c>
      <c r="K546" s="34"/>
      <c r="L546" s="34"/>
      <c r="M546" s="38">
        <v>5.1200000000000002E-2</v>
      </c>
      <c r="N546" s="2"/>
    </row>
    <row r="547" spans="1:14" x14ac:dyDescent="0.2">
      <c r="A547">
        <v>201205</v>
      </c>
      <c r="B547" s="35">
        <v>41060</v>
      </c>
      <c r="C547" s="7" t="s">
        <v>21</v>
      </c>
      <c r="D547" s="36">
        <v>3.7699999999999997E-2</v>
      </c>
      <c r="E547" s="36">
        <v>4.0399999999999998E-2</v>
      </c>
      <c r="F547" s="36">
        <v>4.87E-2</v>
      </c>
      <c r="G547" s="37">
        <v>4.2299999999999997E-2</v>
      </c>
      <c r="H547" s="8">
        <v>0</v>
      </c>
      <c r="I547" s="2"/>
      <c r="J547" s="38">
        <v>3.6299999999999999E-2</v>
      </c>
      <c r="K547" s="34"/>
      <c r="L547" s="34"/>
      <c r="M547" s="38">
        <v>4.99E-2</v>
      </c>
      <c r="N547" s="2"/>
    </row>
    <row r="548" spans="1:14" x14ac:dyDescent="0.2">
      <c r="A548">
        <v>201206</v>
      </c>
      <c r="B548" s="35">
        <v>41061</v>
      </c>
      <c r="C548" s="7" t="s">
        <v>21</v>
      </c>
      <c r="D548" s="36">
        <v>3.6600000000000001E-2</v>
      </c>
      <c r="E548" s="36">
        <v>3.9199999999999999E-2</v>
      </c>
      <c r="F548" s="36">
        <v>4.7500000000000001E-2</v>
      </c>
      <c r="G548" s="37">
        <v>4.1099999999999998E-2</v>
      </c>
      <c r="H548" s="8">
        <v>0</v>
      </c>
      <c r="I548" s="2"/>
      <c r="J548" s="38">
        <v>3.5400000000000001E-2</v>
      </c>
      <c r="K548" s="34"/>
      <c r="L548" s="34"/>
      <c r="M548" s="38">
        <v>4.8799999999999996E-2</v>
      </c>
      <c r="N548" s="2"/>
    </row>
    <row r="549" spans="1:14" x14ac:dyDescent="0.2">
      <c r="A549">
        <v>201206</v>
      </c>
      <c r="B549" s="35">
        <v>41064</v>
      </c>
      <c r="C549" s="7" t="s">
        <v>21</v>
      </c>
      <c r="D549" s="36">
        <v>3.6999999999999998E-2</v>
      </c>
      <c r="E549" s="36">
        <v>3.9699999999999999E-2</v>
      </c>
      <c r="F549" s="36">
        <v>4.7800000000000002E-2</v>
      </c>
      <c r="G549" s="37">
        <v>4.1500000000000002E-2</v>
      </c>
      <c r="H549" s="8">
        <v>0</v>
      </c>
      <c r="I549" s="2"/>
      <c r="J549" s="38">
        <v>3.5799999999999998E-2</v>
      </c>
      <c r="K549" s="34"/>
      <c r="L549" s="34"/>
      <c r="M549" s="38">
        <v>4.9299999999999997E-2</v>
      </c>
      <c r="N549" s="2"/>
    </row>
    <row r="550" spans="1:14" x14ac:dyDescent="0.2">
      <c r="A550">
        <v>201206</v>
      </c>
      <c r="B550" s="35">
        <v>41065</v>
      </c>
      <c r="C550" s="7" t="s">
        <v>21</v>
      </c>
      <c r="D550" s="36">
        <v>3.7400000000000003E-2</v>
      </c>
      <c r="E550" s="36">
        <v>4.0300000000000002E-2</v>
      </c>
      <c r="F550" s="36">
        <v>4.8300000000000003E-2</v>
      </c>
      <c r="G550" s="37">
        <v>4.2000000000000003E-2</v>
      </c>
      <c r="H550" s="8">
        <v>0</v>
      </c>
      <c r="I550" s="2"/>
      <c r="J550" s="38">
        <v>3.6200000000000003E-2</v>
      </c>
      <c r="K550" s="34"/>
      <c r="L550" s="34"/>
      <c r="M550" s="38">
        <v>4.9699999999999994E-2</v>
      </c>
      <c r="N550" s="2"/>
    </row>
    <row r="551" spans="1:14" x14ac:dyDescent="0.2">
      <c r="A551">
        <v>201206</v>
      </c>
      <c r="B551" s="35">
        <v>41066</v>
      </c>
      <c r="C551" s="7" t="s">
        <v>21</v>
      </c>
      <c r="D551" s="36">
        <v>3.85E-2</v>
      </c>
      <c r="E551" s="36">
        <v>4.1300000000000003E-2</v>
      </c>
      <c r="F551" s="36">
        <v>4.9399999999999999E-2</v>
      </c>
      <c r="G551" s="37">
        <v>4.3099999999999999E-2</v>
      </c>
      <c r="H551" s="8">
        <v>0</v>
      </c>
      <c r="I551" s="2"/>
      <c r="J551" s="38">
        <v>3.7100000000000001E-2</v>
      </c>
      <c r="K551" s="34"/>
      <c r="L551" s="34"/>
      <c r="M551" s="38">
        <v>5.0700000000000002E-2</v>
      </c>
      <c r="N551" s="2"/>
    </row>
    <row r="552" spans="1:14" x14ac:dyDescent="0.2">
      <c r="A552">
        <v>201206</v>
      </c>
      <c r="B552" s="35">
        <v>41067</v>
      </c>
      <c r="C552" s="7" t="s">
        <v>21</v>
      </c>
      <c r="D552" s="36">
        <v>3.8600000000000002E-2</v>
      </c>
      <c r="E552" s="36">
        <v>4.1599999999999998E-2</v>
      </c>
      <c r="F552" s="36">
        <v>4.9599999999999998E-2</v>
      </c>
      <c r="G552" s="37">
        <v>4.3299999999999998E-2</v>
      </c>
      <c r="H552" s="8">
        <v>0</v>
      </c>
      <c r="I552" s="2"/>
      <c r="J552" s="38">
        <v>3.7100000000000001E-2</v>
      </c>
      <c r="K552" s="34"/>
      <c r="L552" s="34"/>
      <c r="M552" s="38">
        <v>5.0900000000000001E-2</v>
      </c>
      <c r="N552" s="2"/>
    </row>
    <row r="553" spans="1:14" x14ac:dyDescent="0.2">
      <c r="A553">
        <v>201206</v>
      </c>
      <c r="B553" s="35">
        <v>41068</v>
      </c>
      <c r="C553" s="7" t="s">
        <v>21</v>
      </c>
      <c r="D553" s="36">
        <v>3.8600000000000002E-2</v>
      </c>
      <c r="E553" s="36">
        <v>4.1599999999999998E-2</v>
      </c>
      <c r="F553" s="36">
        <v>4.9700000000000001E-2</v>
      </c>
      <c r="G553" s="37">
        <v>4.3299999999999998E-2</v>
      </c>
      <c r="H553" s="8">
        <v>0</v>
      </c>
      <c r="I553" s="2"/>
      <c r="J553" s="38">
        <v>3.7100000000000001E-2</v>
      </c>
      <c r="K553" s="34"/>
      <c r="L553" s="34"/>
      <c r="M553" s="38">
        <v>5.0900000000000001E-2</v>
      </c>
      <c r="N553" s="2"/>
    </row>
    <row r="554" spans="1:14" x14ac:dyDescent="0.2">
      <c r="A554">
        <v>201206</v>
      </c>
      <c r="B554" s="35">
        <v>41071</v>
      </c>
      <c r="C554" s="7" t="s">
        <v>21</v>
      </c>
      <c r="D554" s="36">
        <v>3.8199999999999998E-2</v>
      </c>
      <c r="E554" s="36">
        <v>4.1099999999999998E-2</v>
      </c>
      <c r="F554" s="36">
        <v>4.9399999999999999E-2</v>
      </c>
      <c r="G554" s="37">
        <v>4.2900000000000001E-2</v>
      </c>
      <c r="H554" s="8">
        <v>0</v>
      </c>
      <c r="I554" s="2"/>
      <c r="J554" s="38">
        <v>3.6699999999999997E-2</v>
      </c>
      <c r="K554" s="34"/>
      <c r="L554" s="34"/>
      <c r="M554" s="38">
        <v>5.0599999999999999E-2</v>
      </c>
      <c r="N554" s="2"/>
    </row>
    <row r="555" spans="1:14" x14ac:dyDescent="0.2">
      <c r="A555">
        <v>201206</v>
      </c>
      <c r="B555" s="35">
        <v>41072</v>
      </c>
      <c r="C555" s="7" t="s">
        <v>21</v>
      </c>
      <c r="D555" s="36">
        <v>3.8699999999999998E-2</v>
      </c>
      <c r="E555" s="36">
        <v>4.1599999999999998E-2</v>
      </c>
      <c r="F555" s="36">
        <v>4.9799999999999997E-2</v>
      </c>
      <c r="G555" s="37">
        <v>4.3400000000000001E-2</v>
      </c>
      <c r="H555" s="8">
        <v>0</v>
      </c>
      <c r="I555" s="2"/>
      <c r="J555" s="38">
        <v>3.7200000000000004E-2</v>
      </c>
      <c r="K555" s="34"/>
      <c r="L555" s="34"/>
      <c r="M555" s="38">
        <v>5.0999999999999997E-2</v>
      </c>
      <c r="N555" s="2"/>
    </row>
    <row r="556" spans="1:14" x14ac:dyDescent="0.2">
      <c r="A556">
        <v>201206</v>
      </c>
      <c r="B556" s="35">
        <v>41073</v>
      </c>
      <c r="C556" s="7" t="s">
        <v>21</v>
      </c>
      <c r="D556" s="36">
        <v>3.8100000000000002E-2</v>
      </c>
      <c r="E556" s="36">
        <v>4.1099999999999998E-2</v>
      </c>
      <c r="F556" s="36">
        <v>4.9200000000000001E-2</v>
      </c>
      <c r="G556" s="37">
        <v>4.2799999999999998E-2</v>
      </c>
      <c r="H556" s="8">
        <v>0</v>
      </c>
      <c r="I556" s="2"/>
      <c r="J556" s="38">
        <v>3.6600000000000001E-2</v>
      </c>
      <c r="K556" s="34"/>
      <c r="L556" s="34"/>
      <c r="M556" s="38">
        <v>5.04E-2</v>
      </c>
      <c r="N556" s="2"/>
    </row>
    <row r="557" spans="1:14" x14ac:dyDescent="0.2">
      <c r="A557">
        <v>201206</v>
      </c>
      <c r="B557" s="35">
        <v>41074</v>
      </c>
      <c r="C557" s="7" t="s">
        <v>21</v>
      </c>
      <c r="D557" s="36">
        <v>3.8100000000000002E-2</v>
      </c>
      <c r="E557" s="36">
        <v>4.1000000000000002E-2</v>
      </c>
      <c r="F557" s="36">
        <v>4.9200000000000001E-2</v>
      </c>
      <c r="G557" s="37">
        <v>4.2799999999999998E-2</v>
      </c>
      <c r="H557" s="8">
        <v>0</v>
      </c>
      <c r="I557" s="2"/>
      <c r="J557" s="38">
        <v>3.6600000000000001E-2</v>
      </c>
      <c r="K557" s="34"/>
      <c r="L557" s="34"/>
      <c r="M557" s="38">
        <v>5.04E-2</v>
      </c>
      <c r="N557" s="2"/>
    </row>
    <row r="558" spans="1:14" x14ac:dyDescent="0.2">
      <c r="A558">
        <v>201206</v>
      </c>
      <c r="B558" s="35">
        <v>41075</v>
      </c>
      <c r="C558" s="7" t="s">
        <v>21</v>
      </c>
      <c r="D558" s="36">
        <v>3.7900000000000003E-2</v>
      </c>
      <c r="E558" s="36">
        <v>4.0800000000000003E-2</v>
      </c>
      <c r="F558" s="36">
        <v>4.9000000000000002E-2</v>
      </c>
      <c r="G558" s="37">
        <v>4.2599999999999999E-2</v>
      </c>
      <c r="H558" s="8">
        <v>0</v>
      </c>
      <c r="I558" s="2"/>
      <c r="J558" s="38">
        <v>3.6400000000000002E-2</v>
      </c>
      <c r="K558" s="34"/>
      <c r="L558" s="34"/>
      <c r="M558" s="38">
        <v>5.0199999999999995E-2</v>
      </c>
      <c r="N558" s="2"/>
    </row>
    <row r="559" spans="1:14" x14ac:dyDescent="0.2">
      <c r="A559">
        <v>201206</v>
      </c>
      <c r="B559" s="35">
        <v>41078</v>
      </c>
      <c r="C559" s="7" t="s">
        <v>21</v>
      </c>
      <c r="D559" s="36">
        <v>3.78E-2</v>
      </c>
      <c r="E559" s="36">
        <v>4.07E-2</v>
      </c>
      <c r="F559" s="36">
        <v>4.9000000000000002E-2</v>
      </c>
      <c r="G559" s="37">
        <v>4.2500000000000003E-2</v>
      </c>
      <c r="H559" s="8">
        <v>0</v>
      </c>
      <c r="I559" s="2"/>
      <c r="J559" s="38">
        <v>3.6299999999999999E-2</v>
      </c>
      <c r="K559" s="34"/>
      <c r="L559" s="34"/>
      <c r="M559" s="38">
        <v>5.0099999999999999E-2</v>
      </c>
      <c r="N559" s="2"/>
    </row>
    <row r="560" spans="1:14" x14ac:dyDescent="0.2">
      <c r="A560">
        <v>201206</v>
      </c>
      <c r="B560" s="35">
        <v>41079</v>
      </c>
      <c r="C560" s="7" t="s">
        <v>21</v>
      </c>
      <c r="D560" s="36">
        <v>3.8199999999999998E-2</v>
      </c>
      <c r="E560" s="36">
        <v>4.1200000000000001E-2</v>
      </c>
      <c r="F560" s="36">
        <v>4.9399999999999999E-2</v>
      </c>
      <c r="G560" s="37">
        <v>4.2900000000000001E-2</v>
      </c>
      <c r="H560" s="8">
        <v>0</v>
      </c>
      <c r="I560" s="2"/>
      <c r="J560" s="38">
        <v>3.6699999999999997E-2</v>
      </c>
      <c r="K560" s="34"/>
      <c r="L560" s="34"/>
      <c r="M560" s="38">
        <v>5.0499999999999996E-2</v>
      </c>
      <c r="N560" s="2"/>
    </row>
    <row r="561" spans="1:14" x14ac:dyDescent="0.2">
      <c r="A561">
        <v>201206</v>
      </c>
      <c r="B561" s="35">
        <v>41081</v>
      </c>
      <c r="C561" s="7" t="s">
        <v>21</v>
      </c>
      <c r="D561" s="36">
        <v>3.7600000000000001E-2</v>
      </c>
      <c r="E561" s="36">
        <v>4.0500000000000001E-2</v>
      </c>
      <c r="F561" s="36">
        <v>4.8899999999999999E-2</v>
      </c>
      <c r="G561" s="37">
        <v>4.2299999999999997E-2</v>
      </c>
      <c r="H561" s="8">
        <v>0</v>
      </c>
      <c r="I561" s="2"/>
      <c r="J561" s="38">
        <v>3.61E-2</v>
      </c>
      <c r="K561" s="34"/>
      <c r="L561" s="34"/>
      <c r="M561" s="38">
        <v>4.9800000000000004E-2</v>
      </c>
      <c r="N561" s="2"/>
    </row>
    <row r="562" spans="1:14" x14ac:dyDescent="0.2">
      <c r="A562">
        <v>201206</v>
      </c>
      <c r="B562" s="35">
        <v>41082</v>
      </c>
      <c r="C562" s="7" t="s">
        <v>21</v>
      </c>
      <c r="D562" s="36">
        <v>3.8199999999999998E-2</v>
      </c>
      <c r="E562" s="36">
        <v>4.1300000000000003E-2</v>
      </c>
      <c r="F562" s="36">
        <v>4.9599999999999998E-2</v>
      </c>
      <c r="G562" s="37">
        <v>4.2999999999999997E-2</v>
      </c>
      <c r="H562" s="8">
        <v>0</v>
      </c>
      <c r="I562" s="2"/>
      <c r="J562" s="38">
        <v>3.6699999999999997E-2</v>
      </c>
      <c r="K562" s="34"/>
      <c r="L562" s="34"/>
      <c r="M562" s="38">
        <v>5.0499999999999996E-2</v>
      </c>
      <c r="N562" s="2"/>
    </row>
    <row r="563" spans="1:14" x14ac:dyDescent="0.2">
      <c r="A563">
        <v>201206</v>
      </c>
      <c r="B563" s="35">
        <v>41085</v>
      </c>
      <c r="C563" s="7" t="s">
        <v>21</v>
      </c>
      <c r="D563" s="36">
        <v>3.7499999999999999E-2</v>
      </c>
      <c r="E563" s="36">
        <v>4.0500000000000001E-2</v>
      </c>
      <c r="F563" s="36">
        <v>4.8899999999999999E-2</v>
      </c>
      <c r="G563" s="37">
        <v>4.2299999999999997E-2</v>
      </c>
      <c r="H563" s="8">
        <v>0</v>
      </c>
      <c r="I563" s="2"/>
      <c r="J563" s="38">
        <v>3.6000000000000004E-2</v>
      </c>
      <c r="K563" s="34"/>
      <c r="L563" s="34"/>
      <c r="M563" s="38">
        <v>4.99E-2</v>
      </c>
      <c r="N563" s="2"/>
    </row>
    <row r="564" spans="1:14" x14ac:dyDescent="0.2">
      <c r="A564">
        <v>201206</v>
      </c>
      <c r="B564" s="35">
        <v>41086</v>
      </c>
      <c r="C564" s="7" t="s">
        <v>21</v>
      </c>
      <c r="D564" s="36">
        <v>3.7699999999999997E-2</v>
      </c>
      <c r="E564" s="36">
        <v>4.0599999999999997E-2</v>
      </c>
      <c r="F564" s="36">
        <v>4.9099999999999998E-2</v>
      </c>
      <c r="G564" s="37">
        <v>4.2500000000000003E-2</v>
      </c>
      <c r="H564" s="8">
        <v>0</v>
      </c>
      <c r="I564" s="2"/>
      <c r="J564" s="38">
        <v>3.5900000000000001E-2</v>
      </c>
      <c r="K564" s="34"/>
      <c r="L564" s="34"/>
      <c r="M564" s="38">
        <v>0.05</v>
      </c>
      <c r="N564" s="2"/>
    </row>
    <row r="565" spans="1:14" x14ac:dyDescent="0.2">
      <c r="A565">
        <v>201206</v>
      </c>
      <c r="B565" s="35">
        <v>41087</v>
      </c>
      <c r="C565" s="7" t="s">
        <v>21</v>
      </c>
      <c r="D565" s="36">
        <v>3.7600000000000001E-2</v>
      </c>
      <c r="E565" s="36">
        <v>4.0599999999999997E-2</v>
      </c>
      <c r="F565" s="36">
        <v>4.9099999999999998E-2</v>
      </c>
      <c r="G565" s="37">
        <v>4.24E-2</v>
      </c>
      <c r="H565" s="8">
        <v>0</v>
      </c>
      <c r="I565" s="2"/>
      <c r="J565" s="38">
        <v>3.5900000000000001E-2</v>
      </c>
      <c r="K565" s="34"/>
      <c r="L565" s="34"/>
      <c r="M565" s="38">
        <v>0.05</v>
      </c>
      <c r="N565" s="2"/>
    </row>
    <row r="566" spans="1:14" x14ac:dyDescent="0.2">
      <c r="A566">
        <v>201206</v>
      </c>
      <c r="B566" s="35">
        <v>41088</v>
      </c>
      <c r="C566" s="7" t="s">
        <v>21</v>
      </c>
      <c r="D566" s="36">
        <v>3.7400000000000003E-2</v>
      </c>
      <c r="E566" s="36">
        <v>4.0300000000000002E-2</v>
      </c>
      <c r="F566" s="36">
        <v>4.8800000000000003E-2</v>
      </c>
      <c r="G566" s="37">
        <v>4.2200000000000001E-2</v>
      </c>
      <c r="H566" s="8">
        <v>0</v>
      </c>
      <c r="I566" s="2"/>
      <c r="J566" s="38">
        <v>3.56E-2</v>
      </c>
      <c r="K566" s="34"/>
      <c r="L566" s="34"/>
      <c r="M566" s="38">
        <v>4.9699999999999994E-2</v>
      </c>
      <c r="N566" s="2"/>
    </row>
    <row r="567" spans="1:14" x14ac:dyDescent="0.2">
      <c r="A567">
        <v>201206</v>
      </c>
      <c r="B567" s="35">
        <v>41089</v>
      </c>
      <c r="C567" s="7" t="s">
        <v>21</v>
      </c>
      <c r="D567" s="36">
        <v>3.8100000000000002E-2</v>
      </c>
      <c r="E567" s="36">
        <v>4.1300000000000003E-2</v>
      </c>
      <c r="F567" s="36">
        <v>4.99E-2</v>
      </c>
      <c r="G567" s="37">
        <v>4.3099999999999999E-2</v>
      </c>
      <c r="H567" s="8">
        <v>0</v>
      </c>
      <c r="I567" s="2"/>
      <c r="J567" s="38">
        <v>3.6600000000000001E-2</v>
      </c>
      <c r="K567" s="34"/>
      <c r="L567" s="34"/>
      <c r="M567" s="38">
        <v>5.0599999999999999E-2</v>
      </c>
      <c r="N567" s="2"/>
    </row>
    <row r="568" spans="1:14" s="40" customFormat="1" x14ac:dyDescent="0.2">
      <c r="A568">
        <v>201207</v>
      </c>
      <c r="B568" s="35">
        <v>41092</v>
      </c>
      <c r="C568" s="7" t="s">
        <v>21</v>
      </c>
      <c r="D568" s="36">
        <v>3.73E-2</v>
      </c>
      <c r="E568" s="36">
        <v>4.0500000000000001E-2</v>
      </c>
      <c r="F568" s="36">
        <v>4.9700000000000001E-2</v>
      </c>
      <c r="G568" s="37">
        <v>4.2500000000000003E-2</v>
      </c>
      <c r="H568" s="8">
        <v>0</v>
      </c>
      <c r="I568" s="39"/>
      <c r="J568" s="38">
        <v>3.5799999999999998E-2</v>
      </c>
      <c r="K568" s="38"/>
      <c r="L568" s="38"/>
      <c r="M568" s="38">
        <v>5.0099999999999999E-2</v>
      </c>
      <c r="N568" s="39"/>
    </row>
    <row r="569" spans="1:14" s="40" customFormat="1" x14ac:dyDescent="0.2">
      <c r="A569">
        <v>201207</v>
      </c>
      <c r="B569" s="35">
        <v>41093</v>
      </c>
      <c r="C569" s="7" t="s">
        <v>21</v>
      </c>
      <c r="D569" s="36">
        <v>3.78E-2</v>
      </c>
      <c r="E569" s="36">
        <v>4.1099999999999998E-2</v>
      </c>
      <c r="F569" s="36">
        <v>5.0299999999999997E-2</v>
      </c>
      <c r="G569" s="37">
        <v>4.3099999999999999E-2</v>
      </c>
      <c r="H569" s="8">
        <v>0</v>
      </c>
      <c r="I569" s="39"/>
      <c r="J569" s="38">
        <v>3.6299999999999999E-2</v>
      </c>
      <c r="K569" s="38"/>
      <c r="L569" s="38"/>
      <c r="M569" s="38">
        <v>5.0599999999999999E-2</v>
      </c>
      <c r="N569" s="39"/>
    </row>
    <row r="570" spans="1:14" s="40" customFormat="1" x14ac:dyDescent="0.2">
      <c r="A570">
        <v>201207</v>
      </c>
      <c r="B570" s="35">
        <v>41095</v>
      </c>
      <c r="C570" s="7" t="s">
        <v>21</v>
      </c>
      <c r="D570" s="36">
        <v>3.7600000000000001E-2</v>
      </c>
      <c r="E570" s="36">
        <v>4.0800000000000003E-2</v>
      </c>
      <c r="F570" s="36">
        <v>5.0200000000000002E-2</v>
      </c>
      <c r="G570" s="37">
        <v>4.2900000000000001E-2</v>
      </c>
      <c r="H570" s="8">
        <v>0</v>
      </c>
      <c r="I570" s="39"/>
      <c r="J570" s="38">
        <v>3.61E-2</v>
      </c>
      <c r="K570" s="38"/>
      <c r="L570" s="38"/>
      <c r="M570" s="38">
        <v>5.0499999999999996E-2</v>
      </c>
      <c r="N570" s="39"/>
    </row>
    <row r="571" spans="1:14" s="40" customFormat="1" x14ac:dyDescent="0.2">
      <c r="A571">
        <v>201207</v>
      </c>
      <c r="B571" s="35">
        <v>41096</v>
      </c>
      <c r="C571" s="7" t="s">
        <v>21</v>
      </c>
      <c r="D571" s="36">
        <v>3.7100000000000001E-2</v>
      </c>
      <c r="E571" s="36">
        <v>4.02E-2</v>
      </c>
      <c r="F571" s="36">
        <v>4.9500000000000002E-2</v>
      </c>
      <c r="G571" s="37">
        <v>4.2299999999999997E-2</v>
      </c>
      <c r="H571" s="8">
        <v>0</v>
      </c>
      <c r="I571" s="39"/>
      <c r="J571" s="38">
        <v>3.56E-2</v>
      </c>
      <c r="K571" s="38"/>
      <c r="L571" s="38"/>
      <c r="M571" s="38">
        <v>4.9800000000000004E-2</v>
      </c>
      <c r="N571" s="39"/>
    </row>
    <row r="572" spans="1:14" s="40" customFormat="1" x14ac:dyDescent="0.2">
      <c r="A572">
        <v>201207</v>
      </c>
      <c r="B572" s="35">
        <v>41099</v>
      </c>
      <c r="C572" s="7" t="s">
        <v>21</v>
      </c>
      <c r="D572" s="36">
        <v>3.6600000000000001E-2</v>
      </c>
      <c r="E572" s="36">
        <v>3.9699999999999999E-2</v>
      </c>
      <c r="F572" s="36">
        <v>4.9099999999999998E-2</v>
      </c>
      <c r="G572" s="37">
        <v>4.1799999999999997E-2</v>
      </c>
      <c r="H572" s="8">
        <v>0</v>
      </c>
      <c r="I572" s="39"/>
      <c r="J572" s="38">
        <v>3.4700000000000002E-2</v>
      </c>
      <c r="K572" s="38"/>
      <c r="L572" s="38"/>
      <c r="M572" s="38">
        <v>4.9400000000000006E-2</v>
      </c>
      <c r="N572" s="39"/>
    </row>
    <row r="573" spans="1:14" s="40" customFormat="1" x14ac:dyDescent="0.2">
      <c r="A573">
        <v>201207</v>
      </c>
      <c r="B573" s="35">
        <v>41100</v>
      </c>
      <c r="C573" s="7" t="s">
        <v>21</v>
      </c>
      <c r="D573" s="36">
        <v>3.6400000000000002E-2</v>
      </c>
      <c r="E573" s="36">
        <v>3.95E-2</v>
      </c>
      <c r="F573" s="36">
        <v>4.8899999999999999E-2</v>
      </c>
      <c r="G573" s="37">
        <v>4.1599999999999998E-2</v>
      </c>
      <c r="H573" s="8">
        <v>0</v>
      </c>
      <c r="I573" s="39"/>
      <c r="J573" s="38">
        <v>3.44E-2</v>
      </c>
      <c r="K573" s="38"/>
      <c r="L573" s="38"/>
      <c r="M573" s="38">
        <v>4.9200000000000001E-2</v>
      </c>
      <c r="N573" s="39"/>
    </row>
    <row r="574" spans="1:14" s="40" customFormat="1" x14ac:dyDescent="0.2">
      <c r="A574">
        <v>201207</v>
      </c>
      <c r="B574" s="35">
        <v>41101</v>
      </c>
      <c r="C574" s="7" t="s">
        <v>21</v>
      </c>
      <c r="D574" s="36">
        <v>3.6299999999999999E-2</v>
      </c>
      <c r="E574" s="36">
        <v>3.95E-2</v>
      </c>
      <c r="F574" s="36">
        <v>4.8800000000000003E-2</v>
      </c>
      <c r="G574" s="37">
        <v>4.1500000000000002E-2</v>
      </c>
      <c r="H574" s="8">
        <v>0</v>
      </c>
      <c r="I574" s="39"/>
      <c r="J574" s="38">
        <v>3.44E-2</v>
      </c>
      <c r="K574" s="38"/>
      <c r="L574" s="38"/>
      <c r="M574" s="38">
        <v>4.9000000000000002E-2</v>
      </c>
      <c r="N574" s="39"/>
    </row>
    <row r="575" spans="1:14" s="40" customFormat="1" x14ac:dyDescent="0.2">
      <c r="A575">
        <v>201207</v>
      </c>
      <c r="B575" s="35">
        <v>41102</v>
      </c>
      <c r="C575" s="7" t="s">
        <v>21</v>
      </c>
      <c r="D575" s="36">
        <v>3.61E-2</v>
      </c>
      <c r="E575" s="36">
        <v>3.9199999999999999E-2</v>
      </c>
      <c r="F575" s="36">
        <v>4.8500000000000001E-2</v>
      </c>
      <c r="G575" s="37">
        <v>4.1300000000000003E-2</v>
      </c>
      <c r="H575" s="8">
        <v>0</v>
      </c>
      <c r="I575" s="39"/>
      <c r="J575" s="38">
        <v>3.4099999999999998E-2</v>
      </c>
      <c r="K575" s="38"/>
      <c r="L575" s="38"/>
      <c r="M575" s="38">
        <v>4.87E-2</v>
      </c>
      <c r="N575" s="39"/>
    </row>
    <row r="576" spans="1:14" s="40" customFormat="1" x14ac:dyDescent="0.2">
      <c r="A576">
        <v>201207</v>
      </c>
      <c r="B576" s="35">
        <v>41103</v>
      </c>
      <c r="C576" s="7" t="s">
        <v>21</v>
      </c>
      <c r="D576" s="36">
        <v>3.5999999999999997E-2</v>
      </c>
      <c r="E576" s="36">
        <v>3.9399999999999998E-2</v>
      </c>
      <c r="F576" s="36">
        <v>4.8599999999999997E-2</v>
      </c>
      <c r="G576" s="37">
        <v>4.1300000000000003E-2</v>
      </c>
      <c r="H576" s="8">
        <v>0</v>
      </c>
      <c r="I576" s="39"/>
      <c r="J576" s="38">
        <v>3.4300000000000004E-2</v>
      </c>
      <c r="K576" s="38"/>
      <c r="L576" s="38"/>
      <c r="M576" s="38">
        <v>4.8899999999999999E-2</v>
      </c>
      <c r="N576" s="39"/>
    </row>
    <row r="577" spans="1:14" s="40" customFormat="1" x14ac:dyDescent="0.2">
      <c r="A577">
        <v>201207</v>
      </c>
      <c r="B577" s="35">
        <v>41106</v>
      </c>
      <c r="C577" s="7" t="s">
        <v>21</v>
      </c>
      <c r="D577" s="36">
        <v>3.5400000000000001E-2</v>
      </c>
      <c r="E577" s="36">
        <v>3.8899999999999997E-2</v>
      </c>
      <c r="F577" s="36">
        <v>4.8300000000000003E-2</v>
      </c>
      <c r="G577" s="37">
        <v>4.0899999999999999E-2</v>
      </c>
      <c r="H577" s="8">
        <v>0</v>
      </c>
      <c r="I577" s="39"/>
      <c r="J577" s="38">
        <v>3.39E-2</v>
      </c>
      <c r="K577" s="38"/>
      <c r="L577" s="38"/>
      <c r="M577" s="38">
        <v>4.8499999999999995E-2</v>
      </c>
      <c r="N577" s="39"/>
    </row>
    <row r="578" spans="1:14" s="40" customFormat="1" x14ac:dyDescent="0.2">
      <c r="A578">
        <v>201207</v>
      </c>
      <c r="B578" s="35">
        <v>41107</v>
      </c>
      <c r="C578" s="7" t="s">
        <v>21</v>
      </c>
      <c r="D578" s="36">
        <v>3.5900000000000001E-2</v>
      </c>
      <c r="E578" s="36">
        <v>3.9399999999999998E-2</v>
      </c>
      <c r="F578" s="36">
        <v>4.8599999999999997E-2</v>
      </c>
      <c r="G578" s="37">
        <v>4.1300000000000003E-2</v>
      </c>
      <c r="H578" s="8">
        <v>0</v>
      </c>
      <c r="I578" s="39"/>
      <c r="J578" s="38">
        <v>3.4200000000000001E-2</v>
      </c>
      <c r="K578" s="38"/>
      <c r="L578" s="38"/>
      <c r="M578" s="38">
        <v>4.8799999999999996E-2</v>
      </c>
      <c r="N578" s="39"/>
    </row>
    <row r="579" spans="1:14" s="40" customFormat="1" x14ac:dyDescent="0.2">
      <c r="A579">
        <v>201207</v>
      </c>
      <c r="B579" s="35">
        <v>41108</v>
      </c>
      <c r="C579" s="7" t="s">
        <v>21</v>
      </c>
      <c r="D579" s="36">
        <v>3.5700000000000003E-2</v>
      </c>
      <c r="E579" s="36">
        <v>3.9199999999999999E-2</v>
      </c>
      <c r="F579" s="36">
        <v>4.8399999999999999E-2</v>
      </c>
      <c r="G579" s="37">
        <v>4.1099999999999998E-2</v>
      </c>
      <c r="H579" s="8">
        <v>0</v>
      </c>
      <c r="I579" s="39"/>
      <c r="J579" s="38">
        <v>3.3500000000000002E-2</v>
      </c>
      <c r="K579" s="38"/>
      <c r="L579" s="38"/>
      <c r="M579" s="38">
        <v>4.8499999999999995E-2</v>
      </c>
      <c r="N579" s="39"/>
    </row>
    <row r="580" spans="1:14" s="40" customFormat="1" x14ac:dyDescent="0.2">
      <c r="A580">
        <v>201207</v>
      </c>
      <c r="B580" s="35">
        <v>41109</v>
      </c>
      <c r="C580" s="7" t="s">
        <v>21</v>
      </c>
      <c r="D580" s="36">
        <v>3.5799999999999998E-2</v>
      </c>
      <c r="E580" s="36">
        <v>3.9399999999999998E-2</v>
      </c>
      <c r="F580" s="36">
        <v>4.8599999999999997E-2</v>
      </c>
      <c r="G580" s="37">
        <v>4.1300000000000003E-2</v>
      </c>
      <c r="H580" s="8">
        <v>0</v>
      </c>
      <c r="I580" s="39"/>
      <c r="J580" s="38">
        <v>3.3700000000000001E-2</v>
      </c>
      <c r="K580" s="38"/>
      <c r="L580" s="38"/>
      <c r="M580" s="38">
        <v>4.8799999999999996E-2</v>
      </c>
      <c r="N580" s="39"/>
    </row>
    <row r="581" spans="1:14" s="40" customFormat="1" x14ac:dyDescent="0.2">
      <c r="A581">
        <v>201207</v>
      </c>
      <c r="B581" s="35">
        <v>41110</v>
      </c>
      <c r="C581" s="7" t="s">
        <v>21</v>
      </c>
      <c r="D581" s="36">
        <v>3.5099999999999999E-2</v>
      </c>
      <c r="E581" s="36">
        <v>3.8699999999999998E-2</v>
      </c>
      <c r="F581" s="36">
        <v>4.7899999999999998E-2</v>
      </c>
      <c r="G581" s="37">
        <v>4.0599999999999997E-2</v>
      </c>
      <c r="H581" s="8">
        <v>0</v>
      </c>
      <c r="I581" s="39"/>
      <c r="J581" s="38">
        <v>3.3000000000000002E-2</v>
      </c>
      <c r="K581" s="38"/>
      <c r="L581" s="38"/>
      <c r="M581" s="38">
        <v>4.8000000000000001E-2</v>
      </c>
      <c r="N581" s="39"/>
    </row>
    <row r="582" spans="1:14" s="40" customFormat="1" x14ac:dyDescent="0.2">
      <c r="A582">
        <v>201207</v>
      </c>
      <c r="B582" s="35">
        <v>41113</v>
      </c>
      <c r="C582" s="7" t="s">
        <v>21</v>
      </c>
      <c r="D582" s="36">
        <v>3.4799999999999998E-2</v>
      </c>
      <c r="E582" s="36">
        <v>3.8399999999999997E-2</v>
      </c>
      <c r="F582" s="36">
        <v>4.7600000000000003E-2</v>
      </c>
      <c r="G582" s="37">
        <v>4.0300000000000002E-2</v>
      </c>
      <c r="H582" s="8">
        <v>0</v>
      </c>
      <c r="I582" s="39"/>
      <c r="J582" s="38">
        <v>3.27E-2</v>
      </c>
      <c r="K582" s="38"/>
      <c r="L582" s="38"/>
      <c r="M582" s="38">
        <v>4.7800000000000002E-2</v>
      </c>
      <c r="N582" s="39"/>
    </row>
    <row r="583" spans="1:14" s="40" customFormat="1" x14ac:dyDescent="0.2">
      <c r="A583">
        <v>201207</v>
      </c>
      <c r="B583" s="35">
        <v>41114</v>
      </c>
      <c r="C583" s="7" t="s">
        <v>21</v>
      </c>
      <c r="D583" s="36">
        <v>3.44E-2</v>
      </c>
      <c r="E583" s="36">
        <v>3.7900000000000003E-2</v>
      </c>
      <c r="F583" s="36">
        <v>4.7100000000000003E-2</v>
      </c>
      <c r="G583" s="37">
        <v>3.9800000000000002E-2</v>
      </c>
      <c r="H583" s="8">
        <v>0</v>
      </c>
      <c r="I583" s="39"/>
      <c r="J583" s="38">
        <v>3.2300000000000002E-2</v>
      </c>
      <c r="K583" s="38"/>
      <c r="L583" s="38"/>
      <c r="M583" s="38">
        <v>4.7300000000000002E-2</v>
      </c>
      <c r="N583" s="39"/>
    </row>
    <row r="584" spans="1:14" s="40" customFormat="1" x14ac:dyDescent="0.2">
      <c r="A584">
        <v>201207</v>
      </c>
      <c r="B584" s="35">
        <v>41115</v>
      </c>
      <c r="C584" s="7" t="s">
        <v>21</v>
      </c>
      <c r="D584" s="36">
        <v>3.4299999999999997E-2</v>
      </c>
      <c r="E584" s="36">
        <v>3.78E-2</v>
      </c>
      <c r="F584" s="36">
        <v>4.7100000000000003E-2</v>
      </c>
      <c r="G584" s="37">
        <v>3.9699999999999999E-2</v>
      </c>
      <c r="H584" s="8">
        <v>0</v>
      </c>
      <c r="I584" s="39"/>
      <c r="J584" s="38">
        <v>3.2199999999999999E-2</v>
      </c>
      <c r="K584" s="38"/>
      <c r="L584" s="38"/>
      <c r="M584" s="38">
        <v>4.7300000000000002E-2</v>
      </c>
      <c r="N584" s="39"/>
    </row>
    <row r="585" spans="1:14" s="40" customFormat="1" x14ac:dyDescent="0.2">
      <c r="A585">
        <v>201207</v>
      </c>
      <c r="B585" s="35">
        <v>41117</v>
      </c>
      <c r="C585" s="7" t="s">
        <v>21</v>
      </c>
      <c r="D585" s="36">
        <v>3.56E-2</v>
      </c>
      <c r="E585" s="36">
        <v>3.95E-2</v>
      </c>
      <c r="F585" s="36">
        <v>4.8599999999999997E-2</v>
      </c>
      <c r="G585" s="37">
        <v>4.1200000000000001E-2</v>
      </c>
      <c r="H585" s="8">
        <v>0</v>
      </c>
      <c r="I585" s="39"/>
      <c r="J585" s="38">
        <v>3.3500000000000002E-2</v>
      </c>
      <c r="K585" s="38"/>
      <c r="L585" s="38"/>
      <c r="M585" s="38">
        <v>4.87E-2</v>
      </c>
      <c r="N585" s="39"/>
    </row>
    <row r="586" spans="1:14" s="40" customFormat="1" x14ac:dyDescent="0.2">
      <c r="A586">
        <v>201207</v>
      </c>
      <c r="B586" s="35">
        <v>41120</v>
      </c>
      <c r="C586" s="7" t="s">
        <v>21</v>
      </c>
      <c r="D586" s="36">
        <v>3.5000000000000003E-2</v>
      </c>
      <c r="E586" s="36">
        <v>3.8899999999999997E-2</v>
      </c>
      <c r="F586" s="36">
        <v>4.7800000000000002E-2</v>
      </c>
      <c r="G586" s="37">
        <v>4.0599999999999997E-2</v>
      </c>
      <c r="H586" s="8">
        <v>0</v>
      </c>
      <c r="I586" s="39"/>
      <c r="J586" s="38">
        <v>3.2899999999999999E-2</v>
      </c>
      <c r="K586" s="38"/>
      <c r="L586" s="38"/>
      <c r="M586" s="38">
        <v>4.7899999999999998E-2</v>
      </c>
      <c r="N586" s="39"/>
    </row>
    <row r="587" spans="1:14" s="40" customFormat="1" x14ac:dyDescent="0.2">
      <c r="A587">
        <v>201207</v>
      </c>
      <c r="B587" s="35">
        <v>41121</v>
      </c>
      <c r="C587" s="7" t="s">
        <v>21</v>
      </c>
      <c r="D587" s="36">
        <v>3.5000000000000003E-2</v>
      </c>
      <c r="E587" s="36">
        <v>3.8899999999999997E-2</v>
      </c>
      <c r="F587" s="36">
        <v>4.7699999999999999E-2</v>
      </c>
      <c r="G587" s="37">
        <v>4.0500000000000001E-2</v>
      </c>
      <c r="H587" s="8">
        <v>0</v>
      </c>
      <c r="I587" s="39"/>
      <c r="J587" s="38">
        <v>3.2899999999999999E-2</v>
      </c>
      <c r="K587" s="38"/>
      <c r="L587" s="38"/>
      <c r="M587" s="38">
        <v>4.7800000000000002E-2</v>
      </c>
      <c r="N587" s="39"/>
    </row>
    <row r="588" spans="1:14" s="40" customFormat="1" x14ac:dyDescent="0.2">
      <c r="A588">
        <v>201208</v>
      </c>
      <c r="B588" s="35">
        <v>41122</v>
      </c>
      <c r="C588" s="7" t="s">
        <v>21</v>
      </c>
      <c r="D588" s="36">
        <v>3.5299999999999998E-2</v>
      </c>
      <c r="E588" s="36">
        <v>3.9199999999999999E-2</v>
      </c>
      <c r="F588" s="36">
        <v>4.8099999999999997E-2</v>
      </c>
      <c r="G588" s="37">
        <v>4.0899999999999999E-2</v>
      </c>
      <c r="H588" s="8">
        <v>0</v>
      </c>
      <c r="I588" s="39"/>
      <c r="J588" s="38">
        <v>3.32E-2</v>
      </c>
      <c r="K588" s="38"/>
      <c r="L588" s="38"/>
      <c r="M588" s="38">
        <v>4.82E-2</v>
      </c>
      <c r="N588" s="39"/>
    </row>
    <row r="589" spans="1:14" s="40" customFormat="1" x14ac:dyDescent="0.2">
      <c r="A589">
        <v>201208</v>
      </c>
      <c r="B589" s="35">
        <v>41124</v>
      </c>
      <c r="C589" s="7" t="s">
        <v>21</v>
      </c>
      <c r="D589" s="36">
        <v>3.5799999999999998E-2</v>
      </c>
      <c r="E589" s="36">
        <v>3.9699999999999999E-2</v>
      </c>
      <c r="F589" s="36">
        <v>4.8399999999999999E-2</v>
      </c>
      <c r="G589" s="37">
        <v>4.1300000000000003E-2</v>
      </c>
      <c r="H589" s="8">
        <v>0</v>
      </c>
      <c r="I589" s="39"/>
      <c r="J589" s="38">
        <v>3.39E-2</v>
      </c>
      <c r="K589" s="38"/>
      <c r="L589" s="38"/>
      <c r="M589" s="38">
        <v>4.8600000000000004E-2</v>
      </c>
      <c r="N589" s="39"/>
    </row>
    <row r="590" spans="1:14" s="40" customFormat="1" x14ac:dyDescent="0.2">
      <c r="A590">
        <v>201208</v>
      </c>
      <c r="B590" s="35">
        <v>41127</v>
      </c>
      <c r="C590" s="7" t="s">
        <v>21</v>
      </c>
      <c r="D590" s="36">
        <v>3.56E-2</v>
      </c>
      <c r="E590" s="36">
        <v>3.9300000000000002E-2</v>
      </c>
      <c r="F590" s="36">
        <v>4.8099999999999997E-2</v>
      </c>
      <c r="G590" s="37">
        <v>4.1000000000000002E-2</v>
      </c>
      <c r="H590" s="8">
        <v>0</v>
      </c>
      <c r="I590" s="39"/>
      <c r="J590" s="38">
        <v>3.3799999999999997E-2</v>
      </c>
      <c r="K590" s="38"/>
      <c r="L590" s="38"/>
      <c r="M590" s="38">
        <v>4.8300000000000003E-2</v>
      </c>
      <c r="N590" s="39"/>
    </row>
    <row r="591" spans="1:14" s="40" customFormat="1" x14ac:dyDescent="0.2">
      <c r="A591">
        <v>201208</v>
      </c>
      <c r="B591" s="35">
        <v>41129</v>
      </c>
      <c r="C591" s="7" t="s">
        <v>21</v>
      </c>
      <c r="D591" s="36">
        <v>3.6299999999999999E-2</v>
      </c>
      <c r="E591" s="36">
        <v>3.9899999999999998E-2</v>
      </c>
      <c r="F591" s="36">
        <v>4.8899999999999999E-2</v>
      </c>
      <c r="G591" s="37">
        <v>4.1700000000000001E-2</v>
      </c>
      <c r="H591" s="8">
        <v>0</v>
      </c>
      <c r="I591" s="39"/>
      <c r="J591" s="38">
        <v>3.4700000000000002E-2</v>
      </c>
      <c r="K591" s="38"/>
      <c r="L591" s="38"/>
      <c r="M591" s="38">
        <v>4.9100000000000005E-2</v>
      </c>
      <c r="N591" s="39"/>
    </row>
    <row r="592" spans="1:14" s="40" customFormat="1" x14ac:dyDescent="0.2">
      <c r="A592">
        <v>201208</v>
      </c>
      <c r="B592" s="35">
        <v>41130</v>
      </c>
      <c r="C592" s="7" t="s">
        <v>21</v>
      </c>
      <c r="D592" s="36">
        <v>3.6400000000000002E-2</v>
      </c>
      <c r="E592" s="36">
        <v>3.9899999999999998E-2</v>
      </c>
      <c r="F592" s="36">
        <v>4.8899999999999999E-2</v>
      </c>
      <c r="G592" s="37">
        <v>4.1700000000000001E-2</v>
      </c>
      <c r="H592" s="8">
        <v>0</v>
      </c>
      <c r="I592" s="39"/>
      <c r="J592" s="38">
        <v>3.4799999999999998E-2</v>
      </c>
      <c r="K592" s="38"/>
      <c r="L592" s="38"/>
      <c r="M592" s="38">
        <v>4.9200000000000001E-2</v>
      </c>
      <c r="N592" s="39"/>
    </row>
    <row r="593" spans="1:14" s="40" customFormat="1" x14ac:dyDescent="0.2">
      <c r="A593">
        <v>201208</v>
      </c>
      <c r="B593" s="35">
        <v>41131</v>
      </c>
      <c r="C593" s="7" t="s">
        <v>21</v>
      </c>
      <c r="D593" s="36">
        <v>3.61E-2</v>
      </c>
      <c r="E593" s="36">
        <v>3.9600000000000003E-2</v>
      </c>
      <c r="F593" s="36">
        <v>4.8599999999999997E-2</v>
      </c>
      <c r="G593" s="37">
        <v>4.1399999999999999E-2</v>
      </c>
      <c r="H593" s="8">
        <v>0</v>
      </c>
      <c r="I593" s="39"/>
      <c r="J593" s="38">
        <v>3.4500000000000003E-2</v>
      </c>
      <c r="K593" s="38"/>
      <c r="L593" s="38"/>
      <c r="M593" s="38">
        <v>4.8799999999999996E-2</v>
      </c>
      <c r="N593" s="39"/>
    </row>
    <row r="594" spans="1:14" s="40" customFormat="1" x14ac:dyDescent="0.2">
      <c r="A594">
        <v>201208</v>
      </c>
      <c r="B594" s="35">
        <v>41134</v>
      </c>
      <c r="C594" s="7" t="s">
        <v>21</v>
      </c>
      <c r="D594" s="36">
        <v>3.6200000000000003E-2</v>
      </c>
      <c r="E594" s="36">
        <v>3.9800000000000002E-2</v>
      </c>
      <c r="F594" s="36">
        <v>4.87E-2</v>
      </c>
      <c r="G594" s="37">
        <v>4.1599999999999998E-2</v>
      </c>
      <c r="H594" s="8">
        <v>0</v>
      </c>
      <c r="I594" s="39"/>
      <c r="J594" s="38">
        <v>3.4599999999999999E-2</v>
      </c>
      <c r="K594" s="38"/>
      <c r="L594" s="38"/>
      <c r="M594" s="38">
        <v>4.8899999999999999E-2</v>
      </c>
      <c r="N594" s="39"/>
    </row>
    <row r="595" spans="1:14" s="40" customFormat="1" x14ac:dyDescent="0.2">
      <c r="A595">
        <v>201208</v>
      </c>
      <c r="B595" s="35">
        <v>41136</v>
      </c>
      <c r="C595" s="7" t="s">
        <v>21</v>
      </c>
      <c r="D595" s="36">
        <v>5.0500000000000003E-2</v>
      </c>
      <c r="E595" s="36">
        <v>4.1500000000000002E-2</v>
      </c>
      <c r="F595" s="36">
        <v>3.7999999999999999E-2</v>
      </c>
      <c r="G595" s="37">
        <v>4.3299999999999998E-2</v>
      </c>
      <c r="H595" s="8">
        <v>0</v>
      </c>
      <c r="I595" s="39"/>
      <c r="J595" s="38">
        <v>3.6400000000000002E-2</v>
      </c>
      <c r="K595" s="38"/>
      <c r="L595" s="38"/>
      <c r="M595" s="38">
        <v>5.0700000000000002E-2</v>
      </c>
      <c r="N595" s="39"/>
    </row>
    <row r="596" spans="1:14" s="40" customFormat="1" x14ac:dyDescent="0.2">
      <c r="A596">
        <v>201208</v>
      </c>
      <c r="B596" s="35">
        <v>41137</v>
      </c>
      <c r="C596" s="7" t="s">
        <v>21</v>
      </c>
      <c r="D596" s="36">
        <v>5.0599999999999999E-2</v>
      </c>
      <c r="E596" s="36">
        <v>4.1700000000000001E-2</v>
      </c>
      <c r="F596" s="36">
        <v>3.85E-2</v>
      </c>
      <c r="G596" s="37">
        <v>4.36E-2</v>
      </c>
      <c r="H596" s="8">
        <v>0</v>
      </c>
      <c r="I596" s="39"/>
      <c r="J596" s="38">
        <v>3.6699999999999997E-2</v>
      </c>
      <c r="K596" s="38"/>
      <c r="L596" s="38"/>
      <c r="M596" s="38">
        <v>5.0900000000000001E-2</v>
      </c>
      <c r="N596" s="39"/>
    </row>
    <row r="597" spans="1:14" s="40" customFormat="1" x14ac:dyDescent="0.2">
      <c r="A597">
        <v>201208</v>
      </c>
      <c r="B597" s="35">
        <v>41138</v>
      </c>
      <c r="C597" s="7" t="s">
        <v>21</v>
      </c>
      <c r="D597" s="36">
        <v>5.0299999999999997E-2</v>
      </c>
      <c r="E597" s="36">
        <v>4.1399999999999999E-2</v>
      </c>
      <c r="F597" s="36">
        <v>3.8300000000000001E-2</v>
      </c>
      <c r="G597" s="37">
        <v>4.3299999999999998E-2</v>
      </c>
      <c r="H597" s="8">
        <v>0</v>
      </c>
      <c r="I597" s="39"/>
      <c r="J597" s="38">
        <v>3.6499999999999998E-2</v>
      </c>
      <c r="K597" s="38"/>
      <c r="L597" s="38"/>
      <c r="M597" s="38">
        <v>5.0599999999999999E-2</v>
      </c>
      <c r="N597" s="39"/>
    </row>
    <row r="598" spans="1:14" s="40" customFormat="1" x14ac:dyDescent="0.2">
      <c r="A598">
        <v>201208</v>
      </c>
      <c r="B598" s="35">
        <v>41141</v>
      </c>
      <c r="C598" s="7" t="s">
        <v>21</v>
      </c>
      <c r="D598" s="36">
        <v>5.0200000000000002E-2</v>
      </c>
      <c r="E598" s="36">
        <v>4.1300000000000003E-2</v>
      </c>
      <c r="F598" s="36">
        <v>3.8199999999999998E-2</v>
      </c>
      <c r="G598" s="37">
        <v>4.3200000000000002E-2</v>
      </c>
      <c r="H598" s="8">
        <v>0</v>
      </c>
      <c r="I598" s="39"/>
      <c r="J598" s="38">
        <v>3.6299999999999999E-2</v>
      </c>
      <c r="K598" s="38"/>
      <c r="L598" s="38"/>
      <c r="M598" s="38">
        <v>5.0499999999999996E-2</v>
      </c>
      <c r="N598" s="39"/>
    </row>
    <row r="599" spans="1:14" s="40" customFormat="1" x14ac:dyDescent="0.2">
      <c r="A599">
        <v>201208</v>
      </c>
      <c r="B599" s="35">
        <v>41142</v>
      </c>
      <c r="C599" s="7" t="s">
        <v>21</v>
      </c>
      <c r="D599" s="36">
        <v>0.05</v>
      </c>
      <c r="E599" s="36">
        <v>4.1099999999999998E-2</v>
      </c>
      <c r="F599" s="36">
        <v>3.8100000000000002E-2</v>
      </c>
      <c r="G599" s="37">
        <v>4.3099999999999999E-2</v>
      </c>
      <c r="H599" s="8">
        <v>0</v>
      </c>
      <c r="I599" s="39"/>
      <c r="J599" s="38">
        <v>3.61E-2</v>
      </c>
      <c r="K599" s="38"/>
      <c r="L599" s="38"/>
      <c r="M599" s="38">
        <v>5.0300000000000004E-2</v>
      </c>
      <c r="N599" s="39"/>
    </row>
    <row r="600" spans="1:14" s="40" customFormat="1" x14ac:dyDescent="0.2">
      <c r="A600">
        <v>201208</v>
      </c>
      <c r="B600" s="35">
        <v>41143</v>
      </c>
      <c r="C600" s="7" t="s">
        <v>21</v>
      </c>
      <c r="D600" s="36">
        <v>4.8899999999999999E-2</v>
      </c>
      <c r="E600" s="36">
        <v>4.02E-2</v>
      </c>
      <c r="F600" s="36">
        <v>3.73E-2</v>
      </c>
      <c r="G600" s="37">
        <v>4.2099999999999999E-2</v>
      </c>
      <c r="H600" s="8">
        <v>0</v>
      </c>
      <c r="I600" s="39"/>
      <c r="J600" s="38">
        <v>3.5099999999999999E-2</v>
      </c>
      <c r="K600" s="38"/>
      <c r="L600" s="38"/>
      <c r="M600" s="38">
        <v>4.9299999999999997E-2</v>
      </c>
      <c r="N600" s="39"/>
    </row>
    <row r="601" spans="1:14" s="40" customFormat="1" x14ac:dyDescent="0.2">
      <c r="A601">
        <v>201208</v>
      </c>
      <c r="B601" s="35">
        <v>41144</v>
      </c>
      <c r="C601" s="7" t="s">
        <v>21</v>
      </c>
      <c r="D601" s="36">
        <v>3.6900000000000002E-2</v>
      </c>
      <c r="E601" s="36">
        <v>3.9800000000000002E-2</v>
      </c>
      <c r="F601" s="36">
        <v>4.8399999999999999E-2</v>
      </c>
      <c r="G601" s="37">
        <v>4.1700000000000001E-2</v>
      </c>
      <c r="H601" s="8">
        <v>0</v>
      </c>
      <c r="I601" s="39"/>
      <c r="J601" s="38">
        <v>3.4700000000000002E-2</v>
      </c>
      <c r="K601" s="38"/>
      <c r="L601" s="38"/>
      <c r="M601" s="38">
        <v>4.8799999999999996E-2</v>
      </c>
      <c r="N601" s="39"/>
    </row>
    <row r="602" spans="1:14" s="40" customFormat="1" x14ac:dyDescent="0.2">
      <c r="A602">
        <v>201208</v>
      </c>
      <c r="B602" s="35">
        <v>41145</v>
      </c>
      <c r="C602" s="7" t="s">
        <v>21</v>
      </c>
      <c r="D602" s="36">
        <v>3.6799999999999999E-2</v>
      </c>
      <c r="E602" s="36">
        <v>3.9899999999999998E-2</v>
      </c>
      <c r="F602" s="36">
        <v>4.8599999999999997E-2</v>
      </c>
      <c r="G602" s="37">
        <v>4.1799999999999997E-2</v>
      </c>
      <c r="H602" s="8">
        <v>0</v>
      </c>
      <c r="I602" s="39"/>
      <c r="J602" s="38">
        <v>3.4799999999999998E-2</v>
      </c>
      <c r="K602" s="38"/>
      <c r="L602" s="38"/>
      <c r="M602" s="38">
        <v>4.8899999999999999E-2</v>
      </c>
      <c r="N602" s="39"/>
    </row>
    <row r="603" spans="1:14" s="40" customFormat="1" x14ac:dyDescent="0.2">
      <c r="A603">
        <v>201208</v>
      </c>
      <c r="B603" s="35">
        <v>41148</v>
      </c>
      <c r="C603" s="7" t="s">
        <v>21</v>
      </c>
      <c r="D603" s="36">
        <v>3.6600000000000001E-2</v>
      </c>
      <c r="E603" s="36">
        <v>3.9399999999999998E-2</v>
      </c>
      <c r="F603" s="36">
        <v>4.8000000000000001E-2</v>
      </c>
      <c r="G603" s="37">
        <v>4.1300000000000003E-2</v>
      </c>
      <c r="H603" s="8">
        <v>0</v>
      </c>
      <c r="I603" s="39"/>
      <c r="J603" s="38">
        <v>3.4300000000000004E-2</v>
      </c>
      <c r="K603" s="38"/>
      <c r="L603" s="38"/>
      <c r="M603" s="38">
        <v>4.8399999999999999E-2</v>
      </c>
      <c r="N603" s="39"/>
    </row>
    <row r="604" spans="1:14" s="40" customFormat="1" x14ac:dyDescent="0.2">
      <c r="A604">
        <v>201208</v>
      </c>
      <c r="B604" s="35">
        <v>41149</v>
      </c>
      <c r="C604" s="7" t="s">
        <v>21</v>
      </c>
      <c r="D604" s="36">
        <v>3.56E-2</v>
      </c>
      <c r="E604" s="36">
        <v>3.9199999999999999E-2</v>
      </c>
      <c r="F604" s="36">
        <v>4.7899999999999998E-2</v>
      </c>
      <c r="G604" s="37">
        <v>4.0899999999999999E-2</v>
      </c>
      <c r="H604" s="8">
        <v>0</v>
      </c>
      <c r="I604" s="39"/>
      <c r="J604" s="38">
        <v>3.4099999999999998E-2</v>
      </c>
      <c r="K604" s="38"/>
      <c r="L604" s="38"/>
      <c r="M604" s="38">
        <v>4.8300000000000003E-2</v>
      </c>
      <c r="N604" s="39"/>
    </row>
    <row r="605" spans="1:14" s="40" customFormat="1" x14ac:dyDescent="0.2">
      <c r="A605">
        <v>201208</v>
      </c>
      <c r="B605" s="35">
        <v>41150</v>
      </c>
      <c r="C605" s="7" t="s">
        <v>21</v>
      </c>
      <c r="D605" s="36">
        <v>3.5799999999999998E-2</v>
      </c>
      <c r="E605" s="36">
        <v>3.95E-2</v>
      </c>
      <c r="F605" s="36">
        <v>4.8099999999999997E-2</v>
      </c>
      <c r="G605" s="37">
        <v>4.1099999999999998E-2</v>
      </c>
      <c r="H605" s="8">
        <v>0</v>
      </c>
      <c r="I605" s="39"/>
      <c r="J605" s="38">
        <v>3.4099999999999998E-2</v>
      </c>
      <c r="K605" s="38"/>
      <c r="L605" s="38"/>
      <c r="M605" s="38">
        <v>4.8499999999999995E-2</v>
      </c>
      <c r="N605" s="39"/>
    </row>
    <row r="606" spans="1:14" s="40" customFormat="1" x14ac:dyDescent="0.2">
      <c r="A606">
        <v>201208</v>
      </c>
      <c r="B606" s="35">
        <v>41151</v>
      </c>
      <c r="C606" s="7" t="s">
        <v>21</v>
      </c>
      <c r="D606" s="36">
        <v>3.5499999999999997E-2</v>
      </c>
      <c r="E606" s="36">
        <v>3.9199999999999999E-2</v>
      </c>
      <c r="F606" s="36">
        <v>4.7800000000000002E-2</v>
      </c>
      <c r="G606" s="37">
        <v>4.0800000000000003E-2</v>
      </c>
      <c r="H606" s="8">
        <v>0</v>
      </c>
      <c r="I606" s="39"/>
      <c r="J606" s="38">
        <v>3.4300000000000004E-2</v>
      </c>
      <c r="K606" s="38"/>
      <c r="L606" s="38"/>
      <c r="M606" s="38">
        <v>4.8300000000000003E-2</v>
      </c>
      <c r="N606" s="39"/>
    </row>
    <row r="607" spans="1:14" s="40" customFormat="1" x14ac:dyDescent="0.2">
      <c r="A607">
        <v>201208</v>
      </c>
      <c r="B607" s="35">
        <v>41152</v>
      </c>
      <c r="C607" s="7" t="s">
        <v>21</v>
      </c>
      <c r="D607" s="36">
        <v>3.5000000000000003E-2</v>
      </c>
      <c r="E607" s="36">
        <v>3.8600000000000002E-2</v>
      </c>
      <c r="F607" s="36">
        <v>4.7300000000000002E-2</v>
      </c>
      <c r="G607" s="37">
        <v>4.0300000000000002E-2</v>
      </c>
      <c r="H607" s="8">
        <v>0</v>
      </c>
      <c r="I607" s="39"/>
      <c r="J607" s="38">
        <v>3.3599999999999998E-2</v>
      </c>
      <c r="K607" s="38"/>
      <c r="L607" s="38"/>
      <c r="M607" s="38">
        <v>4.7800000000000002E-2</v>
      </c>
      <c r="N607" s="39"/>
    </row>
    <row r="608" spans="1:14" s="40" customFormat="1" x14ac:dyDescent="0.2">
      <c r="A608">
        <v>201209</v>
      </c>
      <c r="B608" s="35">
        <v>41156</v>
      </c>
      <c r="C608" s="7" t="s">
        <v>21</v>
      </c>
      <c r="D608" s="36">
        <v>3.5000000000000003E-2</v>
      </c>
      <c r="E608" s="36">
        <v>3.8600000000000002E-2</v>
      </c>
      <c r="F608" s="36">
        <v>4.7199999999999999E-2</v>
      </c>
      <c r="G608" s="37">
        <v>4.0300000000000002E-2</v>
      </c>
      <c r="H608" s="8">
        <v>0</v>
      </c>
      <c r="I608" s="39"/>
      <c r="J608" s="38">
        <v>3.39E-2</v>
      </c>
      <c r="K608" s="38"/>
      <c r="L608" s="38"/>
      <c r="M608" s="38">
        <v>4.7699999999999992E-2</v>
      </c>
      <c r="N608" s="39"/>
    </row>
    <row r="609" spans="1:14" s="40" customFormat="1" x14ac:dyDescent="0.2">
      <c r="A609">
        <v>201209</v>
      </c>
      <c r="B609" s="35">
        <v>41157</v>
      </c>
      <c r="C609" s="7" t="s">
        <v>21</v>
      </c>
      <c r="D609" s="36">
        <v>3.5200000000000002E-2</v>
      </c>
      <c r="E609" s="36">
        <v>3.8699999999999998E-2</v>
      </c>
      <c r="F609" s="36">
        <v>4.7300000000000002E-2</v>
      </c>
      <c r="G609" s="37">
        <v>4.0399999999999998E-2</v>
      </c>
      <c r="H609" s="8">
        <v>0</v>
      </c>
      <c r="I609" s="39"/>
      <c r="J609" s="38">
        <v>3.4000000000000002E-2</v>
      </c>
      <c r="K609" s="38"/>
      <c r="L609" s="38"/>
      <c r="M609" s="38">
        <v>4.7800000000000002E-2</v>
      </c>
      <c r="N609" s="39"/>
    </row>
    <row r="610" spans="1:14" s="40" customFormat="1" x14ac:dyDescent="0.2">
      <c r="A610">
        <v>201209</v>
      </c>
      <c r="B610" s="35">
        <v>41158</v>
      </c>
      <c r="C610" s="7" t="s">
        <v>21</v>
      </c>
      <c r="D610" s="36">
        <v>3.61E-2</v>
      </c>
      <c r="E610" s="36">
        <v>3.9699999999999999E-2</v>
      </c>
      <c r="F610" s="36">
        <v>4.82E-2</v>
      </c>
      <c r="G610" s="37">
        <v>4.1300000000000003E-2</v>
      </c>
      <c r="H610" s="8">
        <v>0</v>
      </c>
      <c r="I610" s="39"/>
      <c r="J610" s="38">
        <v>3.4599999999999999E-2</v>
      </c>
      <c r="K610" s="38"/>
      <c r="L610" s="38"/>
      <c r="M610" s="38">
        <v>4.87E-2</v>
      </c>
      <c r="N610" s="39"/>
    </row>
    <row r="611" spans="1:14" s="40" customFormat="1" x14ac:dyDescent="0.2">
      <c r="A611">
        <v>201209</v>
      </c>
      <c r="B611" s="35">
        <v>41159</v>
      </c>
      <c r="C611" s="7" t="s">
        <v>21</v>
      </c>
      <c r="D611" s="36">
        <v>3.6400000000000002E-2</v>
      </c>
      <c r="E611" s="36">
        <v>3.9699999999999999E-2</v>
      </c>
      <c r="F611" s="36">
        <v>4.8300000000000003E-2</v>
      </c>
      <c r="G611" s="37">
        <v>4.1500000000000002E-2</v>
      </c>
      <c r="H611" s="8">
        <v>0</v>
      </c>
      <c r="I611" s="39"/>
      <c r="J611" s="38">
        <v>3.4700000000000002E-2</v>
      </c>
      <c r="K611" s="38"/>
      <c r="L611" s="38"/>
      <c r="M611" s="38">
        <v>4.87E-2</v>
      </c>
      <c r="N611" s="39"/>
    </row>
    <row r="612" spans="1:14" s="40" customFormat="1" x14ac:dyDescent="0.2">
      <c r="A612">
        <v>201209</v>
      </c>
      <c r="B612" s="35">
        <v>41162</v>
      </c>
      <c r="C612" s="7" t="s">
        <v>21</v>
      </c>
      <c r="D612" s="36">
        <v>3.6600000000000001E-2</v>
      </c>
      <c r="E612" s="36">
        <v>3.9899999999999998E-2</v>
      </c>
      <c r="F612" s="36">
        <v>4.8399999999999999E-2</v>
      </c>
      <c r="G612" s="37">
        <v>4.1599999999999998E-2</v>
      </c>
      <c r="H612" s="8">
        <v>0</v>
      </c>
      <c r="I612" s="39"/>
      <c r="J612" s="38">
        <v>3.4799999999999998E-2</v>
      </c>
      <c r="K612" s="38"/>
      <c r="L612" s="38"/>
      <c r="M612" s="38">
        <v>4.8799999999999996E-2</v>
      </c>
      <c r="N612" s="39"/>
    </row>
    <row r="613" spans="1:14" s="40" customFormat="1" x14ac:dyDescent="0.2">
      <c r="A613">
        <v>201209</v>
      </c>
      <c r="B613" s="35">
        <v>41163</v>
      </c>
      <c r="C613" s="7" t="s">
        <v>21</v>
      </c>
      <c r="D613" s="36">
        <v>3.6400000000000002E-2</v>
      </c>
      <c r="E613" s="36">
        <v>0.04</v>
      </c>
      <c r="F613" s="36">
        <v>4.8399999999999999E-2</v>
      </c>
      <c r="G613" s="37">
        <v>4.1599999999999998E-2</v>
      </c>
      <c r="H613" s="8">
        <v>0</v>
      </c>
      <c r="I613" s="39"/>
      <c r="J613" s="38">
        <v>3.4700000000000002E-2</v>
      </c>
      <c r="K613" s="38"/>
      <c r="L613" s="38"/>
      <c r="M613" s="38">
        <v>4.8799999999999996E-2</v>
      </c>
      <c r="N613" s="39"/>
    </row>
    <row r="614" spans="1:14" s="40" customFormat="1" x14ac:dyDescent="0.2">
      <c r="A614">
        <v>201209</v>
      </c>
      <c r="B614" s="35">
        <v>41164</v>
      </c>
      <c r="C614" s="7" t="s">
        <v>21</v>
      </c>
      <c r="D614" s="36">
        <v>3.73E-2</v>
      </c>
      <c r="E614" s="36">
        <v>4.0800000000000003E-2</v>
      </c>
      <c r="F614" s="36">
        <v>4.9099999999999998E-2</v>
      </c>
      <c r="G614" s="37">
        <v>4.24E-2</v>
      </c>
      <c r="H614" s="8">
        <v>0</v>
      </c>
      <c r="I614" s="39"/>
      <c r="J614" s="38">
        <v>3.56E-2</v>
      </c>
      <c r="K614" s="38"/>
      <c r="L614" s="38"/>
      <c r="M614" s="38">
        <v>4.9500000000000002E-2</v>
      </c>
      <c r="N614" s="39"/>
    </row>
    <row r="615" spans="1:14" s="40" customFormat="1" x14ac:dyDescent="0.2">
      <c r="A615">
        <v>201209</v>
      </c>
      <c r="B615" s="35">
        <v>41165</v>
      </c>
      <c r="C615" s="7" t="s">
        <v>21</v>
      </c>
      <c r="D615" s="36">
        <v>3.7600000000000001E-2</v>
      </c>
      <c r="E615" s="36">
        <v>4.1099999999999998E-2</v>
      </c>
      <c r="F615" s="36">
        <v>4.9299999999999997E-2</v>
      </c>
      <c r="G615" s="37">
        <v>4.2700000000000002E-2</v>
      </c>
      <c r="H615" s="8">
        <v>0</v>
      </c>
      <c r="I615" s="39"/>
      <c r="J615" s="38">
        <v>3.5900000000000001E-2</v>
      </c>
      <c r="K615" s="38"/>
      <c r="L615" s="38"/>
      <c r="M615" s="38">
        <v>4.9599999999999998E-2</v>
      </c>
      <c r="N615" s="39"/>
    </row>
    <row r="616" spans="1:14" s="40" customFormat="1" x14ac:dyDescent="0.2">
      <c r="A616">
        <v>201209</v>
      </c>
      <c r="B616" s="35">
        <v>41169</v>
      </c>
      <c r="C616" s="7" t="s">
        <v>21</v>
      </c>
      <c r="D616" s="36">
        <v>3.8300000000000001E-2</v>
      </c>
      <c r="E616" s="36">
        <v>4.1700000000000001E-2</v>
      </c>
      <c r="F616" s="36">
        <v>4.9599999999999998E-2</v>
      </c>
      <c r="G616" s="37">
        <v>4.3200000000000002E-2</v>
      </c>
      <c r="H616" s="8">
        <v>0</v>
      </c>
      <c r="I616" s="39"/>
      <c r="J616" s="38">
        <v>3.61E-2</v>
      </c>
      <c r="K616" s="38"/>
      <c r="L616" s="38"/>
      <c r="M616" s="38">
        <v>4.9699999999999994E-2</v>
      </c>
      <c r="N616" s="39"/>
    </row>
    <row r="617" spans="1:14" s="40" customFormat="1" x14ac:dyDescent="0.2">
      <c r="A617">
        <v>201209</v>
      </c>
      <c r="B617" s="35">
        <v>41170</v>
      </c>
      <c r="C617" s="7" t="s">
        <v>21</v>
      </c>
      <c r="D617" s="36">
        <v>3.8100000000000002E-2</v>
      </c>
      <c r="E617" s="36">
        <v>4.1399999999999999E-2</v>
      </c>
      <c r="F617" s="36">
        <v>4.9000000000000002E-2</v>
      </c>
      <c r="G617" s="37">
        <v>4.2799999999999998E-2</v>
      </c>
      <c r="H617" s="8">
        <v>0</v>
      </c>
      <c r="I617" s="39"/>
      <c r="J617" s="38">
        <v>3.5900000000000001E-2</v>
      </c>
      <c r="K617" s="38"/>
      <c r="L617" s="38"/>
      <c r="M617" s="38">
        <v>4.9100000000000005E-2</v>
      </c>
      <c r="N617" s="39"/>
    </row>
    <row r="618" spans="1:14" s="40" customFormat="1" x14ac:dyDescent="0.2">
      <c r="A618">
        <v>201209</v>
      </c>
      <c r="B618" s="35">
        <v>41171</v>
      </c>
      <c r="C618" s="7" t="s">
        <v>21</v>
      </c>
      <c r="D618" s="36">
        <v>3.78E-2</v>
      </c>
      <c r="E618" s="36">
        <v>4.1000000000000002E-2</v>
      </c>
      <c r="F618" s="36">
        <v>4.8500000000000001E-2</v>
      </c>
      <c r="G618" s="37">
        <v>4.24E-2</v>
      </c>
      <c r="H618" s="8">
        <v>0</v>
      </c>
      <c r="I618" s="39"/>
      <c r="J618" s="38">
        <v>3.5499999999999997E-2</v>
      </c>
      <c r="K618" s="38"/>
      <c r="L618" s="38"/>
      <c r="M618" s="38">
        <v>4.8600000000000004E-2</v>
      </c>
      <c r="N618" s="39"/>
    </row>
    <row r="619" spans="1:14" s="40" customFormat="1" x14ac:dyDescent="0.2">
      <c r="A619">
        <v>201209</v>
      </c>
      <c r="B619" s="35">
        <v>41172</v>
      </c>
      <c r="C619" s="7" t="s">
        <v>21</v>
      </c>
      <c r="D619" s="36">
        <v>3.7499999999999999E-2</v>
      </c>
      <c r="E619" s="36">
        <v>4.0800000000000003E-2</v>
      </c>
      <c r="F619" s="36">
        <v>4.82E-2</v>
      </c>
      <c r="G619" s="37">
        <v>4.2200000000000001E-2</v>
      </c>
      <c r="H619" s="8">
        <v>0</v>
      </c>
      <c r="I619" s="39"/>
      <c r="J619" s="38">
        <v>3.5000000000000003E-2</v>
      </c>
      <c r="K619" s="38"/>
      <c r="L619" s="38"/>
      <c r="M619" s="38">
        <v>4.8399999999999999E-2</v>
      </c>
      <c r="N619" s="39"/>
    </row>
    <row r="620" spans="1:14" s="40" customFormat="1" x14ac:dyDescent="0.2">
      <c r="A620">
        <v>201209</v>
      </c>
      <c r="B620" s="35">
        <v>41173</v>
      </c>
      <c r="C620" s="7" t="s">
        <v>21</v>
      </c>
      <c r="D620" s="36">
        <v>3.7600000000000001E-2</v>
      </c>
      <c r="E620" s="36">
        <v>4.0800000000000003E-2</v>
      </c>
      <c r="F620" s="36">
        <v>4.8000000000000001E-2</v>
      </c>
      <c r="G620" s="37">
        <v>4.2099999999999999E-2</v>
      </c>
      <c r="H620" s="8">
        <v>0</v>
      </c>
      <c r="I620" s="39"/>
      <c r="J620" s="38">
        <v>3.5000000000000003E-2</v>
      </c>
      <c r="K620" s="38"/>
      <c r="L620" s="38"/>
      <c r="M620" s="38">
        <v>4.8300000000000003E-2</v>
      </c>
      <c r="N620" s="39"/>
    </row>
    <row r="621" spans="1:14" s="40" customFormat="1" x14ac:dyDescent="0.2">
      <c r="A621">
        <v>201209</v>
      </c>
      <c r="B621" s="35">
        <v>41176</v>
      </c>
      <c r="C621" s="7" t="s">
        <v>21</v>
      </c>
      <c r="D621" s="36">
        <v>3.7100000000000001E-2</v>
      </c>
      <c r="E621" s="36">
        <v>4.02E-2</v>
      </c>
      <c r="F621" s="36">
        <v>4.7300000000000002E-2</v>
      </c>
      <c r="G621" s="37">
        <v>4.1500000000000002E-2</v>
      </c>
      <c r="H621" s="8">
        <v>0</v>
      </c>
      <c r="I621" s="39"/>
      <c r="J621" s="38">
        <v>3.4500000000000003E-2</v>
      </c>
      <c r="K621" s="38"/>
      <c r="L621" s="38"/>
      <c r="M621" s="38">
        <v>4.7599999999999996E-2</v>
      </c>
      <c r="N621" s="39"/>
    </row>
    <row r="622" spans="1:14" s="40" customFormat="1" x14ac:dyDescent="0.2">
      <c r="A622">
        <v>201209</v>
      </c>
      <c r="B622" s="35">
        <v>41177</v>
      </c>
      <c r="C622" s="7" t="s">
        <v>21</v>
      </c>
      <c r="D622" s="36">
        <v>3.6700000000000003E-2</v>
      </c>
      <c r="E622" s="36">
        <v>3.9699999999999999E-2</v>
      </c>
      <c r="F622" s="36">
        <v>4.6899999999999997E-2</v>
      </c>
      <c r="G622" s="37">
        <v>4.1099999999999998E-2</v>
      </c>
      <c r="H622" s="8">
        <v>0</v>
      </c>
      <c r="I622" s="39"/>
      <c r="J622" s="38">
        <v>3.4099999999999998E-2</v>
      </c>
      <c r="K622" s="38"/>
      <c r="L622" s="38"/>
      <c r="M622" s="38">
        <v>4.7300000000000002E-2</v>
      </c>
      <c r="N622" s="39"/>
    </row>
    <row r="623" spans="1:14" s="40" customFormat="1" x14ac:dyDescent="0.2">
      <c r="A623">
        <v>201209</v>
      </c>
      <c r="B623" s="35">
        <v>41178</v>
      </c>
      <c r="C623" s="7" t="s">
        <v>21</v>
      </c>
      <c r="D623" s="36">
        <v>3.5900000000000001E-2</v>
      </c>
      <c r="E623" s="36">
        <v>3.9100000000000003E-2</v>
      </c>
      <c r="F623" s="36">
        <v>4.6199999999999998E-2</v>
      </c>
      <c r="G623" s="37">
        <v>4.0399999999999998E-2</v>
      </c>
      <c r="H623" s="8">
        <v>0</v>
      </c>
      <c r="I623" s="39"/>
      <c r="J623" s="38">
        <v>3.3300000000000003E-2</v>
      </c>
      <c r="K623" s="38"/>
      <c r="L623" s="38"/>
      <c r="M623" s="38">
        <v>4.6699999999999998E-2</v>
      </c>
      <c r="N623" s="39"/>
    </row>
    <row r="624" spans="1:14" s="40" customFormat="1" x14ac:dyDescent="0.2">
      <c r="A624">
        <v>201209</v>
      </c>
      <c r="B624" s="35">
        <v>41179</v>
      </c>
      <c r="C624" s="7" t="s">
        <v>21</v>
      </c>
      <c r="D624" s="36">
        <v>3.6200000000000003E-2</v>
      </c>
      <c r="E624" s="36">
        <v>3.9399999999999998E-2</v>
      </c>
      <c r="F624" s="36">
        <v>4.6600000000000003E-2</v>
      </c>
      <c r="G624" s="37">
        <v>4.07E-2</v>
      </c>
      <c r="H624" s="8">
        <v>0</v>
      </c>
      <c r="I624" s="39"/>
      <c r="J624" s="38">
        <v>3.3700000000000001E-2</v>
      </c>
      <c r="K624" s="38"/>
      <c r="L624" s="38"/>
      <c r="M624" s="38">
        <v>4.7100000000000003E-2</v>
      </c>
      <c r="N624" s="39"/>
    </row>
    <row r="625" spans="1:14" s="40" customFormat="1" x14ac:dyDescent="0.2">
      <c r="A625">
        <v>201209</v>
      </c>
      <c r="B625" s="35">
        <v>41180</v>
      </c>
      <c r="C625" s="7" t="s">
        <v>21</v>
      </c>
      <c r="D625" s="36">
        <v>3.6299999999999999E-2</v>
      </c>
      <c r="E625" s="36">
        <v>3.95E-2</v>
      </c>
      <c r="F625" s="36">
        <v>4.6699999999999998E-2</v>
      </c>
      <c r="G625" s="37">
        <v>4.0800000000000003E-2</v>
      </c>
      <c r="H625" s="8">
        <v>0</v>
      </c>
      <c r="I625" s="39"/>
      <c r="J625" s="38">
        <v>3.4200000000000001E-2</v>
      </c>
      <c r="K625" s="38"/>
      <c r="L625" s="38"/>
      <c r="M625" s="38">
        <v>4.7199999999999999E-2</v>
      </c>
      <c r="N625" s="39"/>
    </row>
    <row r="626" spans="1:14" s="40" customFormat="1" x14ac:dyDescent="0.2">
      <c r="A626">
        <v>201210</v>
      </c>
      <c r="B626" s="35">
        <v>41183</v>
      </c>
      <c r="C626" s="7" t="s">
        <v>21</v>
      </c>
      <c r="D626" s="36">
        <v>3.6200000000000003E-2</v>
      </c>
      <c r="E626" s="36">
        <v>3.9399999999999998E-2</v>
      </c>
      <c r="F626" s="36">
        <v>4.6600000000000003E-2</v>
      </c>
      <c r="G626" s="37">
        <v>4.07E-2</v>
      </c>
      <c r="H626" s="8">
        <v>0</v>
      </c>
      <c r="I626" s="39"/>
      <c r="J626" s="38">
        <v>3.4099999999999998E-2</v>
      </c>
      <c r="K626" s="38"/>
      <c r="L626" s="38"/>
      <c r="M626" s="38">
        <v>4.7E-2</v>
      </c>
      <c r="N626" s="39"/>
    </row>
    <row r="627" spans="1:14" s="40" customFormat="1" x14ac:dyDescent="0.2">
      <c r="A627">
        <v>201210</v>
      </c>
      <c r="B627" s="35">
        <v>41184</v>
      </c>
      <c r="C627" s="7" t="s">
        <v>21</v>
      </c>
      <c r="D627" s="36">
        <v>3.61E-2</v>
      </c>
      <c r="E627" s="36">
        <v>3.9199999999999999E-2</v>
      </c>
      <c r="F627" s="36">
        <v>4.6300000000000001E-2</v>
      </c>
      <c r="G627" s="37">
        <v>4.0500000000000001E-2</v>
      </c>
      <c r="H627" s="8">
        <v>0</v>
      </c>
      <c r="I627" s="39"/>
      <c r="J627" s="38">
        <v>3.39E-2</v>
      </c>
      <c r="K627" s="38"/>
      <c r="L627" s="38"/>
      <c r="M627" s="38">
        <v>4.6799999999999994E-2</v>
      </c>
      <c r="N627" s="39"/>
    </row>
    <row r="628" spans="1:14" s="40" customFormat="1" x14ac:dyDescent="0.2">
      <c r="A628">
        <v>201210</v>
      </c>
      <c r="B628" s="35">
        <v>41185</v>
      </c>
      <c r="C628" s="7" t="s">
        <v>21</v>
      </c>
      <c r="D628" s="36">
        <v>3.6200000000000003E-2</v>
      </c>
      <c r="E628" s="36">
        <v>3.9199999999999999E-2</v>
      </c>
      <c r="F628" s="36">
        <v>4.6199999999999998E-2</v>
      </c>
      <c r="G628" s="37">
        <v>4.0500000000000001E-2</v>
      </c>
      <c r="H628" s="8">
        <v>0</v>
      </c>
      <c r="I628" s="39"/>
      <c r="J628" s="38">
        <v>3.4099999999999998E-2</v>
      </c>
      <c r="K628" s="38"/>
      <c r="L628" s="38"/>
      <c r="M628" s="38">
        <v>4.6699999999999998E-2</v>
      </c>
      <c r="N628" s="39"/>
    </row>
    <row r="629" spans="1:14" s="40" customFormat="1" x14ac:dyDescent="0.2">
      <c r="A629">
        <v>201210</v>
      </c>
      <c r="B629" s="35">
        <v>41186</v>
      </c>
      <c r="C629" s="7" t="s">
        <v>21</v>
      </c>
      <c r="D629" s="36">
        <v>3.6799999999999999E-2</v>
      </c>
      <c r="E629" s="36">
        <v>3.9600000000000003E-2</v>
      </c>
      <c r="F629" s="36">
        <v>4.6399999999999997E-2</v>
      </c>
      <c r="G629" s="37">
        <v>4.0899999999999999E-2</v>
      </c>
      <c r="H629" s="8">
        <v>0</v>
      </c>
      <c r="I629" s="39"/>
      <c r="J629" s="38">
        <v>3.4700000000000002E-2</v>
      </c>
      <c r="K629" s="38"/>
      <c r="L629" s="38"/>
      <c r="M629" s="38">
        <v>4.6900000000000004E-2</v>
      </c>
      <c r="N629" s="39"/>
    </row>
    <row r="630" spans="1:14" s="40" customFormat="1" x14ac:dyDescent="0.2">
      <c r="A630">
        <v>201210</v>
      </c>
      <c r="B630" s="35">
        <v>41187</v>
      </c>
      <c r="C630" s="7" t="s">
        <v>21</v>
      </c>
      <c r="D630" s="36">
        <v>3.7600000000000001E-2</v>
      </c>
      <c r="E630" s="36">
        <v>4.0300000000000002E-2</v>
      </c>
      <c r="F630" s="36">
        <v>4.6800000000000001E-2</v>
      </c>
      <c r="G630" s="37">
        <v>4.1599999999999998E-2</v>
      </c>
      <c r="H630" s="8">
        <v>0</v>
      </c>
      <c r="I630" s="39"/>
      <c r="J630" s="38">
        <v>3.5200000000000002E-2</v>
      </c>
      <c r="K630" s="38"/>
      <c r="L630" s="38"/>
      <c r="M630" s="38">
        <v>4.7300000000000002E-2</v>
      </c>
      <c r="N630" s="39"/>
    </row>
    <row r="631" spans="1:14" s="40" customFormat="1" x14ac:dyDescent="0.2">
      <c r="A631">
        <v>201210</v>
      </c>
      <c r="B631" s="35">
        <v>41191</v>
      </c>
      <c r="C631" s="7" t="s">
        <v>21</v>
      </c>
      <c r="D631" s="36">
        <v>3.73E-2</v>
      </c>
      <c r="E631" s="36">
        <v>3.9899999999999998E-2</v>
      </c>
      <c r="F631" s="36">
        <v>4.6300000000000001E-2</v>
      </c>
      <c r="G631" s="37">
        <v>4.1200000000000001E-2</v>
      </c>
      <c r="H631" s="8">
        <v>0</v>
      </c>
      <c r="I631" s="39"/>
      <c r="J631" s="38">
        <v>3.49E-2</v>
      </c>
      <c r="K631" s="38"/>
      <c r="L631" s="38"/>
      <c r="M631" s="38">
        <v>4.6699999999999998E-2</v>
      </c>
      <c r="N631" s="39"/>
    </row>
    <row r="632" spans="1:14" s="40" customFormat="1" x14ac:dyDescent="0.2">
      <c r="A632">
        <v>201210</v>
      </c>
      <c r="B632" s="35">
        <v>41192</v>
      </c>
      <c r="C632" s="7" t="s">
        <v>21</v>
      </c>
      <c r="D632" s="36">
        <v>3.6900000000000002E-2</v>
      </c>
      <c r="E632" s="36">
        <v>3.9300000000000002E-2</v>
      </c>
      <c r="F632" s="36">
        <v>4.5699999999999998E-2</v>
      </c>
      <c r="G632" s="37">
        <v>4.0599999999999997E-2</v>
      </c>
      <c r="H632" s="8">
        <v>0</v>
      </c>
      <c r="I632" s="39"/>
      <c r="J632" s="38">
        <v>3.44E-2</v>
      </c>
      <c r="K632" s="38"/>
      <c r="L632" s="38"/>
      <c r="M632" s="38">
        <v>4.6199999999999998E-2</v>
      </c>
      <c r="N632" s="39"/>
    </row>
    <row r="633" spans="1:14" s="40" customFormat="1" x14ac:dyDescent="0.2">
      <c r="A633">
        <v>201210</v>
      </c>
      <c r="B633" s="35">
        <v>41193</v>
      </c>
      <c r="C633" s="7" t="s">
        <v>21</v>
      </c>
      <c r="D633" s="36">
        <v>3.6499999999999998E-2</v>
      </c>
      <c r="E633" s="36">
        <v>3.8800000000000001E-2</v>
      </c>
      <c r="F633" s="36">
        <v>4.5199999999999997E-2</v>
      </c>
      <c r="G633" s="37">
        <v>4.02E-2</v>
      </c>
      <c r="H633" s="8">
        <v>0</v>
      </c>
      <c r="I633" s="39"/>
      <c r="J633" s="38">
        <v>3.4200000000000001E-2</v>
      </c>
      <c r="K633" s="38"/>
      <c r="L633" s="38"/>
      <c r="M633" s="38">
        <v>4.5700000000000005E-2</v>
      </c>
      <c r="N633" s="39"/>
    </row>
    <row r="634" spans="1:14" s="40" customFormat="1" x14ac:dyDescent="0.2">
      <c r="A634">
        <v>201210</v>
      </c>
      <c r="B634" s="35">
        <v>41194</v>
      </c>
      <c r="C634" s="7" t="s">
        <v>21</v>
      </c>
      <c r="D634" s="36">
        <v>3.6299999999999999E-2</v>
      </c>
      <c r="E634" s="36">
        <v>3.85E-2</v>
      </c>
      <c r="F634" s="36">
        <v>4.4900000000000002E-2</v>
      </c>
      <c r="G634" s="37">
        <v>3.9899999999999998E-2</v>
      </c>
      <c r="H634" s="8">
        <v>0</v>
      </c>
      <c r="I634" s="39"/>
      <c r="J634" s="38">
        <v>3.4000000000000002E-2</v>
      </c>
      <c r="K634" s="38"/>
      <c r="L634" s="38"/>
      <c r="M634" s="38">
        <v>4.5400000000000003E-2</v>
      </c>
      <c r="N634" s="39"/>
    </row>
    <row r="635" spans="1:14" s="40" customFormat="1" x14ac:dyDescent="0.2">
      <c r="A635">
        <v>201210</v>
      </c>
      <c r="B635" s="35">
        <v>41197</v>
      </c>
      <c r="C635" s="7" t="s">
        <v>21</v>
      </c>
      <c r="D635" s="36">
        <v>3.6400000000000002E-2</v>
      </c>
      <c r="E635" s="36">
        <v>3.85E-2</v>
      </c>
      <c r="F635" s="36">
        <v>4.4900000000000002E-2</v>
      </c>
      <c r="G635" s="37">
        <v>3.9899999999999998E-2</v>
      </c>
      <c r="H635" s="8">
        <v>0</v>
      </c>
      <c r="I635" s="39"/>
      <c r="J635" s="38">
        <v>3.4099999999999998E-2</v>
      </c>
      <c r="K635" s="38"/>
      <c r="L635" s="38"/>
      <c r="M635" s="38">
        <v>4.53E-2</v>
      </c>
      <c r="N635" s="39"/>
    </row>
    <row r="636" spans="1:14" s="40" customFormat="1" x14ac:dyDescent="0.2">
      <c r="A636">
        <v>201210</v>
      </c>
      <c r="B636" s="35">
        <v>41198</v>
      </c>
      <c r="C636" s="7" t="s">
        <v>21</v>
      </c>
      <c r="D636" s="36">
        <v>3.6900000000000002E-2</v>
      </c>
      <c r="E636" s="36">
        <v>3.9199999999999999E-2</v>
      </c>
      <c r="F636" s="36">
        <v>4.53E-2</v>
      </c>
      <c r="G636" s="37">
        <v>4.0500000000000001E-2</v>
      </c>
      <c r="H636" s="8">
        <v>0</v>
      </c>
      <c r="I636" s="39"/>
      <c r="J636" s="38">
        <v>3.4799999999999998E-2</v>
      </c>
      <c r="K636" s="38"/>
      <c r="L636" s="38"/>
      <c r="M636" s="38">
        <v>4.5499999999999999E-2</v>
      </c>
      <c r="N636" s="39"/>
    </row>
    <row r="637" spans="1:14" s="40" customFormat="1" x14ac:dyDescent="0.2">
      <c r="A637">
        <v>201210</v>
      </c>
      <c r="B637" s="35">
        <v>41199</v>
      </c>
      <c r="C637" s="7" t="s">
        <v>21</v>
      </c>
      <c r="D637" s="36">
        <v>3.7600000000000001E-2</v>
      </c>
      <c r="E637" s="36">
        <v>3.9699999999999999E-2</v>
      </c>
      <c r="F637" s="36">
        <v>4.5699999999999998E-2</v>
      </c>
      <c r="G637" s="37">
        <v>4.1000000000000002E-2</v>
      </c>
      <c r="H637" s="8">
        <v>0</v>
      </c>
      <c r="I637" s="39"/>
      <c r="J637" s="38">
        <v>3.56E-2</v>
      </c>
      <c r="K637" s="38"/>
      <c r="L637" s="38"/>
      <c r="M637" s="38">
        <v>4.5999999999999999E-2</v>
      </c>
      <c r="N637" s="39"/>
    </row>
    <row r="638" spans="1:14" s="40" customFormat="1" x14ac:dyDescent="0.2">
      <c r="A638">
        <v>201210</v>
      </c>
      <c r="B638" s="35">
        <v>41200</v>
      </c>
      <c r="C638" s="7" t="s">
        <v>21</v>
      </c>
      <c r="D638" s="36">
        <v>3.78E-2</v>
      </c>
      <c r="E638" s="36">
        <v>3.9800000000000002E-2</v>
      </c>
      <c r="F638" s="36">
        <v>4.5699999999999998E-2</v>
      </c>
      <c r="G638" s="37">
        <v>4.1099999999999998E-2</v>
      </c>
      <c r="H638" s="8">
        <v>0</v>
      </c>
      <c r="I638" s="39"/>
      <c r="J638" s="38">
        <v>3.56E-2</v>
      </c>
      <c r="K638" s="38"/>
      <c r="L638" s="38"/>
      <c r="M638" s="38">
        <v>4.58E-2</v>
      </c>
      <c r="N638" s="39"/>
    </row>
    <row r="639" spans="1:14" s="40" customFormat="1" x14ac:dyDescent="0.2">
      <c r="A639">
        <v>201210</v>
      </c>
      <c r="B639" s="35">
        <v>41201</v>
      </c>
      <c r="C639" s="7" t="s">
        <v>21</v>
      </c>
      <c r="D639" s="36">
        <v>3.7100000000000001E-2</v>
      </c>
      <c r="E639" s="36">
        <v>3.9100000000000003E-2</v>
      </c>
      <c r="F639" s="36">
        <v>4.4900000000000002E-2</v>
      </c>
      <c r="G639" s="37">
        <v>4.0399999999999998E-2</v>
      </c>
      <c r="H639" s="8">
        <v>0</v>
      </c>
      <c r="I639" s="39"/>
      <c r="J639" s="38">
        <v>3.49E-2</v>
      </c>
      <c r="K639" s="38"/>
      <c r="L639" s="38"/>
      <c r="M639" s="38">
        <v>4.4999999999999998E-2</v>
      </c>
      <c r="N639" s="39"/>
    </row>
    <row r="640" spans="1:14" s="40" customFormat="1" x14ac:dyDescent="0.2">
      <c r="A640">
        <v>201210</v>
      </c>
      <c r="B640" s="35">
        <v>41204</v>
      </c>
      <c r="C640" s="7" t="s">
        <v>21</v>
      </c>
      <c r="D640" s="36">
        <v>3.7199999999999997E-2</v>
      </c>
      <c r="E640" s="36">
        <v>3.9E-2</v>
      </c>
      <c r="F640" s="36">
        <v>4.4900000000000002E-2</v>
      </c>
      <c r="G640" s="37">
        <v>4.0399999999999998E-2</v>
      </c>
      <c r="H640" s="8">
        <v>0</v>
      </c>
      <c r="I640" s="39"/>
      <c r="J640" s="38">
        <v>3.5000000000000003E-2</v>
      </c>
      <c r="K640" s="38"/>
      <c r="L640" s="38"/>
      <c r="M640" s="38">
        <v>4.5100000000000001E-2</v>
      </c>
      <c r="N640" s="39"/>
    </row>
    <row r="641" spans="1:14" s="40" customFormat="1" x14ac:dyDescent="0.2">
      <c r="A641">
        <v>201210</v>
      </c>
      <c r="B641" s="35">
        <v>41205</v>
      </c>
      <c r="C641" s="7" t="s">
        <v>21</v>
      </c>
      <c r="D641" s="36">
        <v>3.6799999999999999E-2</v>
      </c>
      <c r="E641" s="36">
        <v>3.8699999999999998E-2</v>
      </c>
      <c r="F641" s="36">
        <v>4.4699999999999997E-2</v>
      </c>
      <c r="G641" s="37">
        <v>4.0099999999999997E-2</v>
      </c>
      <c r="H641" s="8">
        <v>0</v>
      </c>
      <c r="I641" s="39"/>
      <c r="J641" s="38">
        <v>3.4700000000000002E-2</v>
      </c>
      <c r="K641" s="38"/>
      <c r="L641" s="38"/>
      <c r="M641" s="38">
        <v>4.5199999999999997E-2</v>
      </c>
      <c r="N641" s="39"/>
    </row>
    <row r="642" spans="1:14" s="40" customFormat="1" x14ac:dyDescent="0.2">
      <c r="A642">
        <v>201210</v>
      </c>
      <c r="B642" s="35">
        <v>41206</v>
      </c>
      <c r="C642" s="7" t="s">
        <v>21</v>
      </c>
      <c r="D642" s="36">
        <v>3.6900000000000002E-2</v>
      </c>
      <c r="E642" s="36">
        <v>3.8899999999999997E-2</v>
      </c>
      <c r="F642" s="36">
        <v>4.4999999999999998E-2</v>
      </c>
      <c r="G642" s="37">
        <v>4.0300000000000002E-2</v>
      </c>
      <c r="H642" s="8">
        <v>0</v>
      </c>
      <c r="I642" s="39"/>
      <c r="J642" s="38">
        <v>3.49E-2</v>
      </c>
      <c r="K642" s="38"/>
      <c r="L642" s="38"/>
      <c r="M642" s="38">
        <v>4.5400000000000003E-2</v>
      </c>
      <c r="N642" s="39"/>
    </row>
    <row r="643" spans="1:14" s="40" customFormat="1" x14ac:dyDescent="0.2">
      <c r="A643">
        <v>201210</v>
      </c>
      <c r="B643" s="35">
        <v>41207</v>
      </c>
      <c r="C643" s="7" t="s">
        <v>21</v>
      </c>
      <c r="D643" s="36">
        <v>3.7400000000000003E-2</v>
      </c>
      <c r="E643" s="36">
        <v>3.9399999999999998E-2</v>
      </c>
      <c r="F643" s="36">
        <v>4.5499999999999999E-2</v>
      </c>
      <c r="G643" s="37">
        <v>4.0800000000000003E-2</v>
      </c>
      <c r="H643" s="8">
        <v>0</v>
      </c>
      <c r="I643" s="39"/>
      <c r="J643" s="38">
        <v>3.5400000000000001E-2</v>
      </c>
      <c r="K643" s="38"/>
      <c r="L643" s="38"/>
      <c r="M643" s="38">
        <v>4.5899999999999996E-2</v>
      </c>
      <c r="N643" s="39"/>
    </row>
    <row r="644" spans="1:14" s="40" customFormat="1" x14ac:dyDescent="0.2">
      <c r="A644">
        <v>201211</v>
      </c>
      <c r="B644" s="35">
        <v>41215</v>
      </c>
      <c r="C644" s="7" t="s">
        <v>21</v>
      </c>
      <c r="D644" s="36">
        <v>3.6700000000000003E-2</v>
      </c>
      <c r="E644" s="36">
        <v>3.8800000000000001E-2</v>
      </c>
      <c r="F644" s="36">
        <v>4.4499999999999998E-2</v>
      </c>
      <c r="G644" s="37">
        <v>0.04</v>
      </c>
      <c r="H644" s="8">
        <v>0</v>
      </c>
      <c r="I644" s="39"/>
      <c r="J644" s="38">
        <v>3.4700000000000002E-2</v>
      </c>
      <c r="K644" s="38"/>
      <c r="L644" s="38"/>
      <c r="M644" s="38">
        <v>4.5199999999999997E-2</v>
      </c>
      <c r="N644" s="39"/>
    </row>
    <row r="645" spans="1:14" s="40" customFormat="1" x14ac:dyDescent="0.2">
      <c r="A645">
        <v>201211</v>
      </c>
      <c r="B645" s="35">
        <v>41218</v>
      </c>
      <c r="C645" s="7" t="s">
        <v>21</v>
      </c>
      <c r="D645" s="36">
        <v>3.6200000000000003E-2</v>
      </c>
      <c r="E645" s="36">
        <v>3.8399999999999997E-2</v>
      </c>
      <c r="F645" s="36">
        <v>4.3900000000000002E-2</v>
      </c>
      <c r="G645" s="37">
        <v>3.95E-2</v>
      </c>
      <c r="H645" s="8">
        <v>0</v>
      </c>
      <c r="I645" s="39"/>
      <c r="J645" s="38">
        <v>3.4200000000000001E-2</v>
      </c>
      <c r="K645" s="38"/>
      <c r="L645" s="38"/>
      <c r="M645" s="38">
        <v>4.4600000000000001E-2</v>
      </c>
      <c r="N645" s="39"/>
    </row>
    <row r="646" spans="1:14" s="40" customFormat="1" x14ac:dyDescent="0.2">
      <c r="A646">
        <v>201211</v>
      </c>
      <c r="B646" s="35">
        <v>41219</v>
      </c>
      <c r="C646" s="7" t="s">
        <v>21</v>
      </c>
      <c r="D646" s="36">
        <v>3.6700000000000003E-2</v>
      </c>
      <c r="E646" s="36">
        <v>3.8899999999999997E-2</v>
      </c>
      <c r="F646" s="36">
        <v>4.4400000000000002E-2</v>
      </c>
      <c r="G646" s="37">
        <v>0.04</v>
      </c>
      <c r="H646" s="8">
        <v>0</v>
      </c>
      <c r="I646" s="39"/>
      <c r="J646" s="38">
        <v>3.4799999999999998E-2</v>
      </c>
      <c r="K646" s="38"/>
      <c r="L646" s="38"/>
      <c r="M646" s="38">
        <v>4.5199999999999997E-2</v>
      </c>
      <c r="N646" s="39"/>
    </row>
    <row r="647" spans="1:14" s="40" customFormat="1" x14ac:dyDescent="0.2">
      <c r="A647">
        <v>201211</v>
      </c>
      <c r="B647" s="35">
        <v>41220</v>
      </c>
      <c r="C647" s="7" t="s">
        <v>21</v>
      </c>
      <c r="D647" s="36">
        <v>3.5700000000000003E-2</v>
      </c>
      <c r="E647" s="36">
        <v>3.8100000000000002E-2</v>
      </c>
      <c r="F647" s="36">
        <v>4.3700000000000003E-2</v>
      </c>
      <c r="G647" s="37">
        <v>3.9199999999999999E-2</v>
      </c>
      <c r="H647" s="8">
        <v>0</v>
      </c>
      <c r="I647" s="39"/>
      <c r="J647" s="38">
        <v>3.4000000000000002E-2</v>
      </c>
      <c r="K647" s="38"/>
      <c r="L647" s="38"/>
      <c r="M647" s="38">
        <v>4.4600000000000001E-2</v>
      </c>
      <c r="N647" s="39"/>
    </row>
    <row r="648" spans="1:14" s="40" customFormat="1" x14ac:dyDescent="0.2">
      <c r="A648">
        <v>201211</v>
      </c>
      <c r="B648" s="35">
        <v>41221</v>
      </c>
      <c r="C648" s="7" t="s">
        <v>21</v>
      </c>
      <c r="D648" s="36">
        <v>3.5299999999999998E-2</v>
      </c>
      <c r="E648" s="36">
        <v>3.7699999999999997E-2</v>
      </c>
      <c r="F648" s="36">
        <v>4.3400000000000001E-2</v>
      </c>
      <c r="G648" s="37">
        <v>3.8800000000000001E-2</v>
      </c>
      <c r="H648" s="8">
        <v>0</v>
      </c>
      <c r="I648" s="39"/>
      <c r="J648" s="38">
        <v>3.4200000000000001E-2</v>
      </c>
      <c r="K648" s="38"/>
      <c r="L648" s="38"/>
      <c r="M648" s="38">
        <v>4.4199999999999996E-2</v>
      </c>
      <c r="N648" s="39"/>
    </row>
    <row r="649" spans="1:14" s="40" customFormat="1" x14ac:dyDescent="0.2">
      <c r="A649">
        <v>201211</v>
      </c>
      <c r="B649" s="35">
        <v>41222</v>
      </c>
      <c r="C649" s="7" t="s">
        <v>21</v>
      </c>
      <c r="D649" s="36">
        <v>3.5099999999999999E-2</v>
      </c>
      <c r="E649" s="36">
        <v>3.7600000000000001E-2</v>
      </c>
      <c r="F649" s="36">
        <v>4.3299999999999998E-2</v>
      </c>
      <c r="G649" s="37">
        <v>3.8699999999999998E-2</v>
      </c>
      <c r="H649" s="8">
        <v>0</v>
      </c>
      <c r="I649" s="39"/>
      <c r="J649" s="38">
        <v>3.4000000000000002E-2</v>
      </c>
      <c r="K649" s="38"/>
      <c r="L649" s="38"/>
      <c r="M649" s="38">
        <v>4.4299999999999999E-2</v>
      </c>
      <c r="N649" s="39"/>
    </row>
    <row r="650" spans="1:14" s="40" customFormat="1" x14ac:dyDescent="0.2">
      <c r="A650">
        <v>201211</v>
      </c>
      <c r="B650" s="35">
        <v>41226</v>
      </c>
      <c r="C650" s="7" t="s">
        <v>21</v>
      </c>
      <c r="D650" s="36">
        <v>3.5000000000000003E-2</v>
      </c>
      <c r="E650" s="36">
        <v>3.7499999999999999E-2</v>
      </c>
      <c r="F650" s="36">
        <v>4.3299999999999998E-2</v>
      </c>
      <c r="G650" s="37">
        <v>3.8600000000000002E-2</v>
      </c>
      <c r="H650" s="8">
        <v>0</v>
      </c>
      <c r="I650" s="39"/>
      <c r="J650" s="38">
        <v>3.4099999999999998E-2</v>
      </c>
      <c r="K650" s="38"/>
      <c r="L650" s="38"/>
      <c r="M650" s="38">
        <v>4.4400000000000002E-2</v>
      </c>
      <c r="N650" s="39"/>
    </row>
    <row r="651" spans="1:14" s="40" customFormat="1" x14ac:dyDescent="0.2">
      <c r="A651">
        <v>201211</v>
      </c>
      <c r="B651" s="35">
        <v>41227</v>
      </c>
      <c r="C651" s="7" t="s">
        <v>21</v>
      </c>
      <c r="D651" s="36">
        <v>3.5000000000000003E-2</v>
      </c>
      <c r="E651" s="36">
        <v>3.7600000000000001E-2</v>
      </c>
      <c r="F651" s="36">
        <v>4.36E-2</v>
      </c>
      <c r="G651" s="37">
        <v>3.8699999999999998E-2</v>
      </c>
      <c r="H651" s="8">
        <v>0</v>
      </c>
      <c r="I651" s="39"/>
      <c r="J651" s="38">
        <v>3.44E-2</v>
      </c>
      <c r="K651" s="38"/>
      <c r="L651" s="38"/>
      <c r="M651" s="38">
        <v>4.4600000000000001E-2</v>
      </c>
      <c r="N651" s="39"/>
    </row>
    <row r="652" spans="1:14" s="40" customFormat="1" x14ac:dyDescent="0.2">
      <c r="A652">
        <v>201211</v>
      </c>
      <c r="B652" s="35">
        <v>41228</v>
      </c>
      <c r="C652" s="7" t="s">
        <v>21</v>
      </c>
      <c r="D652" s="36">
        <v>3.5000000000000003E-2</v>
      </c>
      <c r="E652" s="36">
        <v>3.7600000000000001E-2</v>
      </c>
      <c r="F652" s="36">
        <v>4.3799999999999999E-2</v>
      </c>
      <c r="G652" s="37">
        <v>3.8800000000000001E-2</v>
      </c>
      <c r="H652" s="8">
        <v>0</v>
      </c>
      <c r="I652" s="39"/>
      <c r="J652" s="38">
        <v>3.49E-2</v>
      </c>
      <c r="K652" s="38"/>
      <c r="L652" s="38"/>
      <c r="M652" s="38">
        <v>4.4800000000000006E-2</v>
      </c>
      <c r="N652" s="39"/>
    </row>
    <row r="653" spans="1:14" s="40" customFormat="1" x14ac:dyDescent="0.2">
      <c r="A653">
        <v>201211</v>
      </c>
      <c r="B653" s="35">
        <v>41229</v>
      </c>
      <c r="C653" s="7" t="s">
        <v>21</v>
      </c>
      <c r="D653" s="36">
        <v>3.5299999999999998E-2</v>
      </c>
      <c r="E653" s="36">
        <v>3.7699999999999997E-2</v>
      </c>
      <c r="F653" s="36">
        <v>4.3700000000000003E-2</v>
      </c>
      <c r="G653" s="37">
        <v>3.8899999999999997E-2</v>
      </c>
      <c r="H653" s="8">
        <v>0</v>
      </c>
      <c r="I653" s="39"/>
      <c r="J653" s="38">
        <v>3.49E-2</v>
      </c>
      <c r="K653" s="38"/>
      <c r="L653" s="38"/>
      <c r="M653" s="38">
        <v>4.4800000000000006E-2</v>
      </c>
      <c r="N653" s="39"/>
    </row>
    <row r="654" spans="1:14" s="40" customFormat="1" x14ac:dyDescent="0.2">
      <c r="A654">
        <v>201211</v>
      </c>
      <c r="B654" s="35">
        <v>41232</v>
      </c>
      <c r="C654" s="7" t="s">
        <v>21</v>
      </c>
      <c r="D654" s="36">
        <v>3.5700000000000003E-2</v>
      </c>
      <c r="E654" s="36">
        <v>3.8199999999999998E-2</v>
      </c>
      <c r="F654" s="36">
        <v>4.41E-2</v>
      </c>
      <c r="G654" s="37">
        <v>3.9300000000000002E-2</v>
      </c>
      <c r="H654" s="8">
        <v>0</v>
      </c>
      <c r="I654" s="39"/>
      <c r="J654" s="38">
        <v>3.5299999999999998E-2</v>
      </c>
      <c r="K654" s="38"/>
      <c r="L654" s="38"/>
      <c r="M654" s="38">
        <v>4.5199999999999997E-2</v>
      </c>
      <c r="N654" s="39"/>
    </row>
    <row r="655" spans="1:14" s="40" customFormat="1" x14ac:dyDescent="0.2">
      <c r="A655">
        <v>201211</v>
      </c>
      <c r="B655" s="35">
        <v>41233</v>
      </c>
      <c r="C655" s="7" t="s">
        <v>21</v>
      </c>
      <c r="D655" s="36">
        <v>3.6200000000000003E-2</v>
      </c>
      <c r="E655" s="36">
        <v>3.8699999999999998E-2</v>
      </c>
      <c r="F655" s="36">
        <v>4.4499999999999998E-2</v>
      </c>
      <c r="G655" s="37">
        <v>3.9800000000000002E-2</v>
      </c>
      <c r="H655" s="8">
        <v>0</v>
      </c>
      <c r="I655" s="39"/>
      <c r="J655" s="38">
        <v>3.5699999999999996E-2</v>
      </c>
      <c r="K655" s="38"/>
      <c r="L655" s="38"/>
      <c r="M655" s="38">
        <v>4.5599999999999995E-2</v>
      </c>
      <c r="N655" s="39"/>
    </row>
    <row r="656" spans="1:14" s="40" customFormat="1" x14ac:dyDescent="0.2">
      <c r="A656">
        <v>201211</v>
      </c>
      <c r="B656" s="35">
        <v>41236</v>
      </c>
      <c r="C656" s="7" t="s">
        <v>21</v>
      </c>
      <c r="D656" s="36">
        <v>3.6700000000000003E-2</v>
      </c>
      <c r="E656" s="36">
        <v>3.9100000000000003E-2</v>
      </c>
      <c r="F656" s="36">
        <v>4.48E-2</v>
      </c>
      <c r="G656" s="37">
        <v>4.02E-2</v>
      </c>
      <c r="H656" s="8">
        <v>0</v>
      </c>
      <c r="I656" s="39"/>
      <c r="J656" s="38">
        <v>3.6000000000000004E-2</v>
      </c>
      <c r="K656" s="38"/>
      <c r="L656" s="38"/>
      <c r="M656" s="38">
        <v>4.5899999999999996E-2</v>
      </c>
      <c r="N656" s="39"/>
    </row>
    <row r="657" spans="1:14" s="40" customFormat="1" x14ac:dyDescent="0.2">
      <c r="A657">
        <v>201211</v>
      </c>
      <c r="B657" s="35">
        <v>41239</v>
      </c>
      <c r="C657" s="7" t="s">
        <v>21</v>
      </c>
      <c r="D657" s="36">
        <v>3.6499999999999998E-2</v>
      </c>
      <c r="E657" s="36">
        <v>3.8800000000000001E-2</v>
      </c>
      <c r="F657" s="36">
        <v>4.4499999999999998E-2</v>
      </c>
      <c r="G657" s="37">
        <v>3.9899999999999998E-2</v>
      </c>
      <c r="H657" s="8">
        <v>0</v>
      </c>
      <c r="I657" s="39"/>
      <c r="J657" s="38">
        <v>3.5699999999999996E-2</v>
      </c>
      <c r="K657" s="38"/>
      <c r="L657" s="38"/>
      <c r="M657" s="38">
        <v>4.5599999999999995E-2</v>
      </c>
      <c r="N657" s="39"/>
    </row>
    <row r="658" spans="1:14" s="40" customFormat="1" x14ac:dyDescent="0.2">
      <c r="A658">
        <v>201211</v>
      </c>
      <c r="B658" s="35">
        <v>41240</v>
      </c>
      <c r="C658" s="7" t="s">
        <v>21</v>
      </c>
      <c r="D658" s="36">
        <v>3.6400000000000002E-2</v>
      </c>
      <c r="E658" s="36">
        <v>3.8699999999999998E-2</v>
      </c>
      <c r="F658" s="36">
        <v>4.4499999999999998E-2</v>
      </c>
      <c r="G658" s="37">
        <v>3.9899999999999998E-2</v>
      </c>
      <c r="H658" s="8">
        <v>0</v>
      </c>
      <c r="I658" s="39"/>
      <c r="J658" s="38">
        <v>3.56E-2</v>
      </c>
      <c r="K658" s="38"/>
      <c r="L658" s="38"/>
      <c r="M658" s="38">
        <v>4.5499999999999999E-2</v>
      </c>
      <c r="N658" s="39"/>
    </row>
    <row r="659" spans="1:14" s="40" customFormat="1" x14ac:dyDescent="0.2">
      <c r="A659">
        <v>201211</v>
      </c>
      <c r="B659" s="35">
        <v>41241</v>
      </c>
      <c r="C659" s="7" t="s">
        <v>21</v>
      </c>
      <c r="D659" s="36">
        <v>3.6299999999999999E-2</v>
      </c>
      <c r="E659" s="36">
        <v>3.8600000000000002E-2</v>
      </c>
      <c r="F659" s="36">
        <v>4.4499999999999998E-2</v>
      </c>
      <c r="G659" s="37">
        <v>3.9800000000000002E-2</v>
      </c>
      <c r="H659" s="8">
        <v>0</v>
      </c>
      <c r="I659" s="39"/>
      <c r="J659" s="38">
        <v>3.5400000000000001E-2</v>
      </c>
      <c r="K659" s="38"/>
      <c r="L659" s="38"/>
      <c r="M659" s="38">
        <v>4.5400000000000003E-2</v>
      </c>
      <c r="N659" s="39"/>
    </row>
    <row r="660" spans="1:14" s="40" customFormat="1" x14ac:dyDescent="0.2">
      <c r="A660">
        <v>201211</v>
      </c>
      <c r="B660" s="35">
        <v>41242</v>
      </c>
      <c r="C660" s="7" t="s">
        <v>21</v>
      </c>
      <c r="D660" s="36">
        <v>3.6499999999999998E-2</v>
      </c>
      <c r="E660" s="36">
        <v>3.8800000000000001E-2</v>
      </c>
      <c r="F660" s="36">
        <v>4.48E-2</v>
      </c>
      <c r="G660" s="37">
        <v>0.04</v>
      </c>
      <c r="H660" s="8">
        <v>0</v>
      </c>
      <c r="I660" s="39"/>
      <c r="J660" s="38">
        <v>3.56E-2</v>
      </c>
      <c r="K660" s="38"/>
      <c r="L660" s="38"/>
      <c r="M660" s="38">
        <v>4.5700000000000005E-2</v>
      </c>
      <c r="N660" s="39"/>
    </row>
    <row r="661" spans="1:14" s="40" customFormat="1" x14ac:dyDescent="0.2">
      <c r="A661">
        <v>201211</v>
      </c>
      <c r="B661" s="35">
        <v>41243</v>
      </c>
      <c r="C661" s="7" t="s">
        <v>21</v>
      </c>
      <c r="D661" s="36">
        <v>3.6600000000000001E-2</v>
      </c>
      <c r="E661" s="36">
        <v>3.8899999999999997E-2</v>
      </c>
      <c r="F661" s="36">
        <v>4.48E-2</v>
      </c>
      <c r="G661" s="37">
        <v>4.0099999999999997E-2</v>
      </c>
      <c r="H661" s="8">
        <v>0</v>
      </c>
      <c r="I661" s="39"/>
      <c r="J661" s="38">
        <v>3.5799999999999998E-2</v>
      </c>
      <c r="K661" s="38"/>
      <c r="L661" s="38"/>
      <c r="M661" s="38">
        <v>4.5700000000000005E-2</v>
      </c>
      <c r="N661" s="39"/>
    </row>
    <row r="662" spans="1:14" s="40" customFormat="1" x14ac:dyDescent="0.2">
      <c r="A662">
        <v>201212</v>
      </c>
      <c r="B662" s="35">
        <v>41246</v>
      </c>
      <c r="C662" s="7" t="s">
        <v>21</v>
      </c>
      <c r="D662" s="36">
        <v>3.6700000000000003E-2</v>
      </c>
      <c r="E662" s="36">
        <v>3.9100000000000003E-2</v>
      </c>
      <c r="F662" s="36">
        <v>4.4900000000000002E-2</v>
      </c>
      <c r="G662" s="37">
        <v>4.02E-2</v>
      </c>
      <c r="H662" s="8">
        <v>0</v>
      </c>
      <c r="I662" s="39"/>
      <c r="J662" s="38">
        <v>3.5900000000000001E-2</v>
      </c>
      <c r="K662" s="38"/>
      <c r="L662" s="38"/>
      <c r="M662" s="38">
        <v>4.58E-2</v>
      </c>
      <c r="N662" s="39"/>
    </row>
    <row r="663" spans="1:14" s="40" customFormat="1" x14ac:dyDescent="0.2">
      <c r="A663">
        <v>201212</v>
      </c>
      <c r="B663" s="35">
        <v>41247</v>
      </c>
      <c r="C663" s="7" t="s">
        <v>21</v>
      </c>
      <c r="D663" s="36">
        <v>3.6499999999999998E-2</v>
      </c>
      <c r="E663" s="36">
        <v>3.8899999999999997E-2</v>
      </c>
      <c r="F663" s="36">
        <v>4.4699999999999997E-2</v>
      </c>
      <c r="G663" s="37">
        <v>0.04</v>
      </c>
      <c r="H663" s="8">
        <v>0</v>
      </c>
      <c r="I663" s="39"/>
      <c r="J663" s="38">
        <v>3.56E-2</v>
      </c>
      <c r="K663" s="38"/>
      <c r="L663" s="38"/>
      <c r="M663" s="38">
        <v>4.5599999999999995E-2</v>
      </c>
      <c r="N663" s="39"/>
    </row>
    <row r="664" spans="1:14" s="40" customFormat="1" x14ac:dyDescent="0.2">
      <c r="A664">
        <v>201212</v>
      </c>
      <c r="B664" s="35">
        <v>41248</v>
      </c>
      <c r="C664" s="7" t="s">
        <v>21</v>
      </c>
      <c r="D664" s="36">
        <v>3.6499999999999998E-2</v>
      </c>
      <c r="E664" s="36">
        <v>3.9E-2</v>
      </c>
      <c r="F664" s="36">
        <v>4.48E-2</v>
      </c>
      <c r="G664" s="37">
        <v>4.0099999999999997E-2</v>
      </c>
      <c r="H664" s="8">
        <v>0</v>
      </c>
      <c r="I664" s="39"/>
      <c r="J664" s="38">
        <v>3.56E-2</v>
      </c>
      <c r="K664" s="38"/>
      <c r="L664" s="38"/>
      <c r="M664" s="38">
        <v>4.5700000000000005E-2</v>
      </c>
      <c r="N664" s="39"/>
    </row>
    <row r="665" spans="1:14" s="40" customFormat="1" x14ac:dyDescent="0.2">
      <c r="A665">
        <v>201212</v>
      </c>
      <c r="B665" s="35">
        <v>41249</v>
      </c>
      <c r="C665" s="7" t="s">
        <v>21</v>
      </c>
      <c r="D665" s="36">
        <v>3.6299999999999999E-2</v>
      </c>
      <c r="E665" s="36">
        <v>3.8899999999999997E-2</v>
      </c>
      <c r="F665" s="36">
        <v>4.4699999999999997E-2</v>
      </c>
      <c r="G665" s="37">
        <v>0.04</v>
      </c>
      <c r="H665" s="8">
        <v>0</v>
      </c>
      <c r="I665" s="39"/>
      <c r="J665" s="38">
        <v>3.5499999999999997E-2</v>
      </c>
      <c r="K665" s="38"/>
      <c r="L665" s="38"/>
      <c r="M665" s="38">
        <v>4.5499999999999999E-2</v>
      </c>
      <c r="N665" s="39"/>
    </row>
    <row r="666" spans="1:14" s="40" customFormat="1" x14ac:dyDescent="0.2">
      <c r="A666">
        <v>201212</v>
      </c>
      <c r="B666" s="35">
        <v>41250</v>
      </c>
      <c r="C666" s="7" t="s">
        <v>21</v>
      </c>
      <c r="D666" s="36">
        <v>3.6799999999999999E-2</v>
      </c>
      <c r="E666" s="36">
        <v>3.9399999999999998E-2</v>
      </c>
      <c r="F666" s="36">
        <v>4.5199999999999997E-2</v>
      </c>
      <c r="G666" s="37">
        <v>4.0500000000000001E-2</v>
      </c>
      <c r="H666" s="8">
        <v>0</v>
      </c>
      <c r="I666" s="39"/>
      <c r="J666" s="38">
        <v>3.6000000000000004E-2</v>
      </c>
      <c r="K666" s="38"/>
      <c r="L666" s="38"/>
      <c r="M666" s="38">
        <v>4.5999999999999999E-2</v>
      </c>
      <c r="N666" s="39"/>
    </row>
    <row r="667" spans="1:14" s="40" customFormat="1" x14ac:dyDescent="0.2">
      <c r="A667">
        <v>201212</v>
      </c>
      <c r="B667" s="35">
        <v>41253</v>
      </c>
      <c r="C667" s="7" t="s">
        <v>21</v>
      </c>
      <c r="D667" s="36">
        <v>3.6700000000000003E-2</v>
      </c>
      <c r="E667" s="36">
        <v>3.9300000000000002E-2</v>
      </c>
      <c r="F667" s="36">
        <v>4.4999999999999998E-2</v>
      </c>
      <c r="G667" s="37">
        <v>4.0300000000000002E-2</v>
      </c>
      <c r="H667" s="8">
        <v>0</v>
      </c>
      <c r="I667" s="39"/>
      <c r="J667" s="38">
        <v>3.5900000000000001E-2</v>
      </c>
      <c r="K667" s="38"/>
      <c r="L667" s="38"/>
      <c r="M667" s="38">
        <v>4.58E-2</v>
      </c>
      <c r="N667" s="39"/>
    </row>
    <row r="668" spans="1:14" s="40" customFormat="1" x14ac:dyDescent="0.2">
      <c r="A668">
        <v>201212</v>
      </c>
      <c r="B668" s="35">
        <v>41254</v>
      </c>
      <c r="C668" s="7" t="s">
        <v>21</v>
      </c>
      <c r="D668" s="36">
        <v>3.6999999999999998E-2</v>
      </c>
      <c r="E668" s="36">
        <v>3.9600000000000003E-2</v>
      </c>
      <c r="F668" s="36">
        <v>4.53E-2</v>
      </c>
      <c r="G668" s="37">
        <v>4.0599999999999997E-2</v>
      </c>
      <c r="H668" s="8">
        <v>0</v>
      </c>
      <c r="I668" s="39"/>
      <c r="J668" s="38">
        <v>3.6200000000000003E-2</v>
      </c>
      <c r="K668" s="38"/>
      <c r="L668" s="38"/>
      <c r="M668" s="38">
        <v>4.6100000000000002E-2</v>
      </c>
      <c r="N668" s="39"/>
    </row>
    <row r="669" spans="1:14" s="40" customFormat="1" x14ac:dyDescent="0.2">
      <c r="A669">
        <v>201212</v>
      </c>
      <c r="B669" s="35">
        <v>41255</v>
      </c>
      <c r="C669" s="7" t="s">
        <v>21</v>
      </c>
      <c r="D669" s="36">
        <v>3.7600000000000001E-2</v>
      </c>
      <c r="E669" s="36">
        <v>4.02E-2</v>
      </c>
      <c r="F669" s="36">
        <v>4.58E-2</v>
      </c>
      <c r="G669" s="37">
        <v>4.1200000000000001E-2</v>
      </c>
      <c r="H669" s="8">
        <v>0</v>
      </c>
      <c r="I669" s="39"/>
      <c r="J669" s="38">
        <v>3.6799999999999999E-2</v>
      </c>
      <c r="K669" s="38"/>
      <c r="L669" s="38"/>
      <c r="M669" s="38">
        <v>4.6600000000000003E-2</v>
      </c>
      <c r="N669" s="39"/>
    </row>
    <row r="670" spans="1:14" s="40" customFormat="1" x14ac:dyDescent="0.2">
      <c r="A670">
        <v>201212</v>
      </c>
      <c r="B670" s="35">
        <v>41256</v>
      </c>
      <c r="C670" s="7" t="s">
        <v>21</v>
      </c>
      <c r="D670" s="36">
        <v>3.7699999999999997E-2</v>
      </c>
      <c r="E670" s="36">
        <v>4.0300000000000002E-2</v>
      </c>
      <c r="F670" s="36">
        <v>4.58E-2</v>
      </c>
      <c r="G670" s="37">
        <v>4.1300000000000003E-2</v>
      </c>
      <c r="H670" s="8">
        <v>0</v>
      </c>
      <c r="I670" s="39"/>
      <c r="J670" s="38">
        <v>3.6900000000000002E-2</v>
      </c>
      <c r="K670" s="38"/>
      <c r="L670" s="38"/>
      <c r="M670" s="38">
        <v>4.6600000000000003E-2</v>
      </c>
      <c r="N670" s="39"/>
    </row>
    <row r="671" spans="1:14" s="40" customFormat="1" x14ac:dyDescent="0.2">
      <c r="A671">
        <v>201212</v>
      </c>
      <c r="B671" s="35">
        <v>41257</v>
      </c>
      <c r="C671" s="7" t="s">
        <v>21</v>
      </c>
      <c r="D671" s="36">
        <v>3.7400000000000003E-2</v>
      </c>
      <c r="E671" s="36">
        <v>0.04</v>
      </c>
      <c r="F671" s="36">
        <v>4.5400000000000003E-2</v>
      </c>
      <c r="G671" s="37">
        <v>4.0899999999999999E-2</v>
      </c>
      <c r="H671" s="8">
        <v>0</v>
      </c>
      <c r="I671" s="39"/>
      <c r="J671" s="38">
        <v>3.6600000000000001E-2</v>
      </c>
      <c r="K671" s="38"/>
      <c r="L671" s="38"/>
      <c r="M671" s="38">
        <v>4.6199999999999998E-2</v>
      </c>
      <c r="N671" s="39"/>
    </row>
    <row r="672" spans="1:14" s="40" customFormat="1" x14ac:dyDescent="0.2">
      <c r="A672">
        <v>201212</v>
      </c>
      <c r="B672" s="35">
        <v>41260</v>
      </c>
      <c r="C672" s="7" t="s">
        <v>21</v>
      </c>
      <c r="D672" s="36">
        <v>3.7900000000000003E-2</v>
      </c>
      <c r="E672" s="36">
        <v>4.0500000000000001E-2</v>
      </c>
      <c r="F672" s="36">
        <v>4.6100000000000002E-2</v>
      </c>
      <c r="G672" s="37">
        <v>4.1500000000000002E-2</v>
      </c>
      <c r="H672" s="8">
        <v>0</v>
      </c>
      <c r="I672" s="39"/>
      <c r="J672" s="38">
        <v>3.7100000000000001E-2</v>
      </c>
      <c r="K672" s="38"/>
      <c r="L672" s="38"/>
      <c r="M672" s="38">
        <v>4.6799999999999994E-2</v>
      </c>
      <c r="N672" s="39"/>
    </row>
    <row r="673" spans="1:14" s="40" customFormat="1" x14ac:dyDescent="0.2">
      <c r="A673">
        <v>201212</v>
      </c>
      <c r="B673" s="35">
        <v>41261</v>
      </c>
      <c r="C673" s="7" t="s">
        <v>21</v>
      </c>
      <c r="D673" s="36">
        <v>3.8699999999999998E-2</v>
      </c>
      <c r="E673" s="36">
        <v>4.1399999999999999E-2</v>
      </c>
      <c r="F673" s="36">
        <v>4.6899999999999997E-2</v>
      </c>
      <c r="G673" s="37">
        <v>4.2299999999999997E-2</v>
      </c>
      <c r="H673" s="8">
        <v>0</v>
      </c>
      <c r="I673" s="39"/>
      <c r="J673" s="38">
        <v>3.7999999999999999E-2</v>
      </c>
      <c r="K673" s="38"/>
      <c r="L673" s="38"/>
      <c r="M673" s="38">
        <v>4.7599999999999996E-2</v>
      </c>
      <c r="N673" s="39"/>
    </row>
    <row r="674" spans="1:14" s="40" customFormat="1" x14ac:dyDescent="0.2">
      <c r="A674">
        <v>201212</v>
      </c>
      <c r="B674" s="35">
        <v>41262</v>
      </c>
      <c r="C674" s="7" t="s">
        <v>21</v>
      </c>
      <c r="D674" s="36">
        <v>3.8600000000000002E-2</v>
      </c>
      <c r="E674" s="36">
        <v>4.1000000000000002E-2</v>
      </c>
      <c r="F674" s="36">
        <v>4.65E-2</v>
      </c>
      <c r="G674" s="37">
        <v>4.2000000000000003E-2</v>
      </c>
      <c r="H674" s="8">
        <v>0</v>
      </c>
      <c r="I674" s="39"/>
      <c r="J674" s="38">
        <v>3.7400000000000003E-2</v>
      </c>
      <c r="K674" s="38"/>
      <c r="L674" s="38"/>
      <c r="M674" s="38">
        <v>4.7100000000000003E-2</v>
      </c>
      <c r="N674" s="39"/>
    </row>
    <row r="675" spans="1:14" s="40" customFormat="1" x14ac:dyDescent="0.2">
      <c r="A675">
        <v>201212</v>
      </c>
      <c r="B675" s="35">
        <v>41263</v>
      </c>
      <c r="C675" s="7" t="s">
        <v>21</v>
      </c>
      <c r="D675" s="36">
        <v>3.8600000000000002E-2</v>
      </c>
      <c r="E675" s="36">
        <v>4.1000000000000002E-2</v>
      </c>
      <c r="F675" s="36">
        <v>4.6399999999999997E-2</v>
      </c>
      <c r="G675" s="37">
        <v>4.2000000000000003E-2</v>
      </c>
      <c r="H675" s="8">
        <v>0</v>
      </c>
      <c r="I675" s="39"/>
      <c r="J675" s="38">
        <v>3.73E-2</v>
      </c>
      <c r="K675" s="38"/>
      <c r="L675" s="38"/>
      <c r="M675" s="38">
        <v>4.7E-2</v>
      </c>
      <c r="N675" s="39"/>
    </row>
    <row r="676" spans="1:14" s="40" customFormat="1" x14ac:dyDescent="0.2">
      <c r="A676">
        <v>201212</v>
      </c>
      <c r="B676" s="35">
        <v>41267</v>
      </c>
      <c r="C676" s="7" t="s">
        <v>21</v>
      </c>
      <c r="D676" s="36">
        <v>3.8100000000000002E-2</v>
      </c>
      <c r="E676" s="36">
        <v>4.0500000000000001E-2</v>
      </c>
      <c r="F676" s="36">
        <v>4.5900000000000003E-2</v>
      </c>
      <c r="G676" s="37">
        <v>4.1500000000000002E-2</v>
      </c>
      <c r="H676" s="8">
        <v>0</v>
      </c>
      <c r="I676" s="39"/>
      <c r="J676" s="38">
        <v>3.6799999999999999E-2</v>
      </c>
      <c r="K676" s="38"/>
      <c r="L676" s="38"/>
      <c r="M676" s="38">
        <v>4.6500000000000007E-2</v>
      </c>
      <c r="N676" s="39"/>
    </row>
    <row r="677" spans="1:14" s="40" customFormat="1" x14ac:dyDescent="0.2">
      <c r="A677">
        <v>201212</v>
      </c>
      <c r="B677" s="35">
        <v>41269</v>
      </c>
      <c r="C677" s="7" t="s">
        <v>21</v>
      </c>
      <c r="D677" s="36">
        <v>3.8100000000000002E-2</v>
      </c>
      <c r="E677" s="36">
        <v>4.0399999999999998E-2</v>
      </c>
      <c r="F677" s="36">
        <v>4.58E-2</v>
      </c>
      <c r="G677" s="37">
        <v>4.1399999999999999E-2</v>
      </c>
      <c r="H677" s="8">
        <v>0</v>
      </c>
      <c r="I677" s="39"/>
      <c r="J677" s="38">
        <v>3.6799999999999999E-2</v>
      </c>
      <c r="K677" s="38"/>
      <c r="L677" s="38"/>
      <c r="M677" s="38">
        <v>4.6399999999999997E-2</v>
      </c>
      <c r="N677" s="39"/>
    </row>
    <row r="678" spans="1:14" s="40" customFormat="1" x14ac:dyDescent="0.2">
      <c r="A678">
        <v>201212</v>
      </c>
      <c r="B678" s="35">
        <v>41270</v>
      </c>
      <c r="C678" s="7" t="s">
        <v>21</v>
      </c>
      <c r="D678" s="36">
        <v>3.7600000000000001E-2</v>
      </c>
      <c r="E678" s="36">
        <v>3.9899999999999998E-2</v>
      </c>
      <c r="F678" s="36">
        <v>4.5199999999999997E-2</v>
      </c>
      <c r="G678" s="37">
        <v>4.0899999999999999E-2</v>
      </c>
      <c r="H678" s="8">
        <v>0</v>
      </c>
      <c r="I678" s="39"/>
      <c r="J678" s="38">
        <v>3.6200000000000003E-2</v>
      </c>
      <c r="K678" s="38"/>
      <c r="L678" s="38"/>
      <c r="M678" s="38">
        <v>4.58E-2</v>
      </c>
      <c r="N678" s="39"/>
    </row>
    <row r="679" spans="1:14" s="40" customFormat="1" x14ac:dyDescent="0.2">
      <c r="A679">
        <v>201212</v>
      </c>
      <c r="B679" s="35">
        <v>41274</v>
      </c>
      <c r="C679" s="7" t="s">
        <v>21</v>
      </c>
      <c r="D679" s="36">
        <v>3.8100000000000002E-2</v>
      </c>
      <c r="E679" s="36">
        <v>4.0399999999999998E-2</v>
      </c>
      <c r="F679" s="36">
        <v>4.5699999999999998E-2</v>
      </c>
      <c r="G679" s="37">
        <v>4.1399999999999999E-2</v>
      </c>
      <c r="H679" s="8">
        <v>0</v>
      </c>
      <c r="I679" s="39"/>
      <c r="J679" s="38">
        <v>3.6699999999999997E-2</v>
      </c>
      <c r="K679" s="38"/>
      <c r="L679" s="38"/>
      <c r="M679" s="38">
        <v>4.6300000000000001E-2</v>
      </c>
      <c r="N679" s="39"/>
    </row>
    <row r="680" spans="1:14" s="40" customFormat="1" x14ac:dyDescent="0.2">
      <c r="A680">
        <v>201301</v>
      </c>
      <c r="B680" s="35">
        <v>41276</v>
      </c>
      <c r="C680" s="7" t="s">
        <v>21</v>
      </c>
      <c r="D680" s="36">
        <v>3.9199999999999999E-2</v>
      </c>
      <c r="E680" s="36">
        <v>4.1599999999999998E-2</v>
      </c>
      <c r="F680" s="36">
        <v>4.65E-2</v>
      </c>
      <c r="G680" s="37">
        <v>4.24E-2</v>
      </c>
      <c r="H680" s="8">
        <v>0</v>
      </c>
      <c r="I680" s="39"/>
      <c r="J680" s="38">
        <v>3.7699999999999997E-2</v>
      </c>
      <c r="K680" s="38"/>
      <c r="L680" s="38"/>
      <c r="M680" s="38">
        <v>4.7100000000000003E-2</v>
      </c>
      <c r="N680" s="39"/>
    </row>
    <row r="681" spans="1:14" s="40" customFormat="1" x14ac:dyDescent="0.2">
      <c r="A681">
        <v>201301</v>
      </c>
      <c r="B681" s="35">
        <v>41277</v>
      </c>
      <c r="C681" s="7" t="s">
        <v>21</v>
      </c>
      <c r="D681" s="36">
        <v>3.9800000000000002E-2</v>
      </c>
      <c r="E681" s="36">
        <v>4.2099999999999999E-2</v>
      </c>
      <c r="F681" s="36">
        <v>4.7100000000000003E-2</v>
      </c>
      <c r="G681" s="37">
        <v>4.2999999999999997E-2</v>
      </c>
      <c r="H681" s="8">
        <v>0</v>
      </c>
      <c r="I681" s="39"/>
      <c r="J681" s="38">
        <v>3.8100000000000002E-2</v>
      </c>
      <c r="K681" s="38"/>
      <c r="L681" s="38"/>
      <c r="M681" s="38">
        <v>4.7599999999999996E-2</v>
      </c>
      <c r="N681" s="39"/>
    </row>
    <row r="682" spans="1:14" s="40" customFormat="1" x14ac:dyDescent="0.2">
      <c r="A682">
        <v>201301</v>
      </c>
      <c r="B682" s="35">
        <v>41278</v>
      </c>
      <c r="C682" s="7" t="s">
        <v>21</v>
      </c>
      <c r="D682" s="36">
        <v>3.9300000000000002E-2</v>
      </c>
      <c r="E682" s="36">
        <v>4.2099999999999999E-2</v>
      </c>
      <c r="F682" s="36">
        <v>4.6699999999999998E-2</v>
      </c>
      <c r="G682" s="37">
        <v>4.2700000000000002E-2</v>
      </c>
      <c r="H682" s="8">
        <v>0</v>
      </c>
      <c r="I682" s="39"/>
      <c r="J682" s="38">
        <v>3.8100000000000002E-2</v>
      </c>
      <c r="K682" s="38"/>
      <c r="L682" s="38"/>
      <c r="M682" s="38">
        <v>4.7400000000000005E-2</v>
      </c>
      <c r="N682" s="39"/>
    </row>
    <row r="683" spans="1:14" s="40" customFormat="1" x14ac:dyDescent="0.2">
      <c r="A683">
        <v>201301</v>
      </c>
      <c r="B683" s="35">
        <v>41281</v>
      </c>
      <c r="C683" s="7" t="s">
        <v>21</v>
      </c>
      <c r="D683" s="36">
        <v>3.9199999999999999E-2</v>
      </c>
      <c r="E683" s="36">
        <v>4.2000000000000003E-2</v>
      </c>
      <c r="F683" s="36">
        <v>4.6600000000000003E-2</v>
      </c>
      <c r="G683" s="37">
        <v>4.2599999999999999E-2</v>
      </c>
      <c r="H683" s="8">
        <v>0</v>
      </c>
      <c r="I683" s="39"/>
      <c r="J683" s="38">
        <v>3.7999999999999999E-2</v>
      </c>
      <c r="K683" s="38"/>
      <c r="L683" s="38"/>
      <c r="M683" s="38">
        <v>4.7199999999999999E-2</v>
      </c>
      <c r="N683" s="39"/>
    </row>
    <row r="684" spans="1:14" s="40" customFormat="1" x14ac:dyDescent="0.2">
      <c r="A684">
        <v>201301</v>
      </c>
      <c r="B684" s="35">
        <v>41282</v>
      </c>
      <c r="C684" s="7" t="s">
        <v>21</v>
      </c>
      <c r="D684" s="36">
        <v>3.8899999999999997E-2</v>
      </c>
      <c r="E684" s="36">
        <v>4.1700000000000001E-2</v>
      </c>
      <c r="F684" s="36">
        <v>4.6399999999999997E-2</v>
      </c>
      <c r="G684" s="37">
        <v>4.2299999999999997E-2</v>
      </c>
      <c r="H684" s="8">
        <v>0</v>
      </c>
      <c r="I684" s="39"/>
      <c r="J684" s="38">
        <v>3.7699999999999997E-2</v>
      </c>
      <c r="K684" s="38"/>
      <c r="L684" s="38"/>
      <c r="M684" s="38">
        <v>4.7E-2</v>
      </c>
      <c r="N684" s="39"/>
    </row>
    <row r="685" spans="1:14" s="40" customFormat="1" x14ac:dyDescent="0.2">
      <c r="A685">
        <v>201301</v>
      </c>
      <c r="B685" s="35">
        <v>41283</v>
      </c>
      <c r="C685" s="7" t="s">
        <v>21</v>
      </c>
      <c r="D685" s="36">
        <v>3.8699999999999998E-2</v>
      </c>
      <c r="E685" s="36">
        <v>4.1500000000000002E-2</v>
      </c>
      <c r="F685" s="36">
        <v>4.6300000000000001E-2</v>
      </c>
      <c r="G685" s="37">
        <v>4.2200000000000001E-2</v>
      </c>
      <c r="H685" s="8">
        <v>0</v>
      </c>
      <c r="I685" s="39"/>
      <c r="J685" s="38">
        <v>3.7499999999999999E-2</v>
      </c>
      <c r="K685" s="38"/>
      <c r="L685" s="38"/>
      <c r="M685" s="38">
        <v>4.6900000000000004E-2</v>
      </c>
      <c r="N685" s="39"/>
    </row>
    <row r="686" spans="1:14" s="40" customFormat="1" x14ac:dyDescent="0.2">
      <c r="A686">
        <v>201301</v>
      </c>
      <c r="B686" s="35">
        <v>41284</v>
      </c>
      <c r="C686" s="7" t="s">
        <v>21</v>
      </c>
      <c r="D686" s="36">
        <v>3.8899999999999997E-2</v>
      </c>
      <c r="E686" s="36">
        <v>4.1599999999999998E-2</v>
      </c>
      <c r="F686" s="36">
        <v>4.65E-2</v>
      </c>
      <c r="G686" s="37">
        <v>4.2299999999999997E-2</v>
      </c>
      <c r="H686" s="8">
        <v>0</v>
      </c>
      <c r="I686" s="39"/>
      <c r="J686" s="38">
        <v>3.78E-2</v>
      </c>
      <c r="K686" s="38"/>
      <c r="L686" s="38"/>
      <c r="M686" s="38">
        <v>4.7100000000000003E-2</v>
      </c>
      <c r="N686" s="39"/>
    </row>
    <row r="687" spans="1:14" s="40" customFormat="1" x14ac:dyDescent="0.2">
      <c r="A687">
        <v>201301</v>
      </c>
      <c r="B687" s="35">
        <v>41285</v>
      </c>
      <c r="C687" s="7" t="s">
        <v>21</v>
      </c>
      <c r="D687" s="36">
        <v>3.8699999999999998E-2</v>
      </c>
      <c r="E687" s="36">
        <v>4.1200000000000001E-2</v>
      </c>
      <c r="F687" s="36">
        <v>4.6199999999999998E-2</v>
      </c>
      <c r="G687" s="37">
        <v>4.2000000000000003E-2</v>
      </c>
      <c r="H687" s="8">
        <v>0</v>
      </c>
      <c r="I687" s="39"/>
      <c r="J687" s="38">
        <v>3.7699999999999997E-2</v>
      </c>
      <c r="K687" s="38"/>
      <c r="L687" s="38"/>
      <c r="M687" s="38">
        <v>4.6900000000000004E-2</v>
      </c>
      <c r="N687" s="39"/>
    </row>
    <row r="688" spans="1:14" s="40" customFormat="1" x14ac:dyDescent="0.2">
      <c r="A688">
        <v>201301</v>
      </c>
      <c r="B688" s="35">
        <v>41288</v>
      </c>
      <c r="C688" s="7" t="s">
        <v>21</v>
      </c>
      <c r="D688" s="36">
        <v>3.8600000000000002E-2</v>
      </c>
      <c r="E688" s="36">
        <v>4.1099999999999998E-2</v>
      </c>
      <c r="F688" s="36">
        <v>4.6199999999999998E-2</v>
      </c>
      <c r="G688" s="37">
        <v>4.2000000000000003E-2</v>
      </c>
      <c r="H688" s="8">
        <v>0</v>
      </c>
      <c r="I688" s="39"/>
      <c r="J688" s="38">
        <v>3.7599999999999995E-2</v>
      </c>
      <c r="K688" s="38"/>
      <c r="L688" s="38"/>
      <c r="M688" s="38">
        <v>4.6900000000000004E-2</v>
      </c>
      <c r="N688" s="39"/>
    </row>
    <row r="689" spans="1:14" s="40" customFormat="1" x14ac:dyDescent="0.2">
      <c r="A689">
        <v>201301</v>
      </c>
      <c r="B689" s="35">
        <v>41289</v>
      </c>
      <c r="C689" s="7" t="s">
        <v>21</v>
      </c>
      <c r="D689" s="36">
        <v>3.8300000000000001E-2</v>
      </c>
      <c r="E689" s="36">
        <v>4.0899999999999999E-2</v>
      </c>
      <c r="F689" s="36">
        <v>4.5999999999999999E-2</v>
      </c>
      <c r="G689" s="37">
        <v>4.1700000000000001E-2</v>
      </c>
      <c r="H689" s="8">
        <v>0</v>
      </c>
      <c r="I689" s="39"/>
      <c r="J689" s="38">
        <v>3.7400000000000003E-2</v>
      </c>
      <c r="K689" s="38"/>
      <c r="L689" s="38"/>
      <c r="M689" s="38">
        <v>4.6699999999999998E-2</v>
      </c>
      <c r="N689" s="39"/>
    </row>
    <row r="690" spans="1:14" s="40" customFormat="1" x14ac:dyDescent="0.2">
      <c r="A690">
        <v>201301</v>
      </c>
      <c r="B690" s="35">
        <v>41290</v>
      </c>
      <c r="C690" s="7" t="s">
        <v>21</v>
      </c>
      <c r="D690" s="36">
        <v>3.8399999999999997E-2</v>
      </c>
      <c r="E690" s="36">
        <v>4.0800000000000003E-2</v>
      </c>
      <c r="F690" s="36">
        <v>4.5999999999999999E-2</v>
      </c>
      <c r="G690" s="37">
        <v>4.1700000000000001E-2</v>
      </c>
      <c r="H690" s="8">
        <v>0</v>
      </c>
      <c r="I690" s="39"/>
      <c r="J690" s="38">
        <v>3.7400000000000003E-2</v>
      </c>
      <c r="K690" s="38"/>
      <c r="L690" s="38"/>
      <c r="M690" s="38">
        <v>4.6799999999999994E-2</v>
      </c>
      <c r="N690" s="39"/>
    </row>
    <row r="691" spans="1:14" s="40" customFormat="1" x14ac:dyDescent="0.2">
      <c r="A691">
        <v>201301</v>
      </c>
      <c r="B691" s="35">
        <v>41291</v>
      </c>
      <c r="C691" s="7" t="s">
        <v>21</v>
      </c>
      <c r="D691" s="36">
        <v>3.8800000000000001E-2</v>
      </c>
      <c r="E691" s="36">
        <v>4.1300000000000003E-2</v>
      </c>
      <c r="F691" s="36">
        <v>4.65E-2</v>
      </c>
      <c r="G691" s="37">
        <v>4.2200000000000001E-2</v>
      </c>
      <c r="H691" s="8">
        <v>0</v>
      </c>
      <c r="I691" s="39"/>
      <c r="J691" s="38">
        <v>3.7900000000000003E-2</v>
      </c>
      <c r="K691" s="38"/>
      <c r="L691" s="38"/>
      <c r="M691" s="38">
        <v>4.7300000000000002E-2</v>
      </c>
      <c r="N691" s="39"/>
    </row>
    <row r="692" spans="1:14" s="40" customFormat="1" x14ac:dyDescent="0.2">
      <c r="A692">
        <v>201301</v>
      </c>
      <c r="B692" s="35">
        <v>41292</v>
      </c>
      <c r="C692" s="7" t="s">
        <v>21</v>
      </c>
      <c r="D692" s="36">
        <v>3.85E-2</v>
      </c>
      <c r="E692" s="36">
        <v>4.0899999999999999E-2</v>
      </c>
      <c r="F692" s="36">
        <v>4.6100000000000002E-2</v>
      </c>
      <c r="G692" s="37">
        <v>4.1799999999999997E-2</v>
      </c>
      <c r="H692" s="8">
        <v>0</v>
      </c>
      <c r="I692" s="39"/>
      <c r="J692" s="38">
        <v>3.7499999999999999E-2</v>
      </c>
      <c r="K692" s="38"/>
      <c r="L692" s="38"/>
      <c r="M692" s="38">
        <v>4.6900000000000004E-2</v>
      </c>
      <c r="N692" s="39"/>
    </row>
    <row r="693" spans="1:14" s="40" customFormat="1" x14ac:dyDescent="0.2">
      <c r="A693">
        <v>201301</v>
      </c>
      <c r="B693" s="35">
        <v>41296</v>
      </c>
      <c r="C693" s="7" t="s">
        <v>21</v>
      </c>
      <c r="D693" s="36">
        <v>3.8399999999999997E-2</v>
      </c>
      <c r="E693" s="36">
        <v>4.07E-2</v>
      </c>
      <c r="F693" s="36">
        <v>4.5900000000000003E-2</v>
      </c>
      <c r="G693" s="37">
        <v>4.1700000000000001E-2</v>
      </c>
      <c r="H693" s="8">
        <v>0</v>
      </c>
      <c r="I693" s="39"/>
      <c r="J693" s="38">
        <v>3.7400000000000003E-2</v>
      </c>
      <c r="K693" s="38"/>
      <c r="L693" s="38"/>
      <c r="M693" s="38">
        <v>4.6799999999999994E-2</v>
      </c>
      <c r="N693" s="39"/>
    </row>
    <row r="694" spans="1:14" s="40" customFormat="1" x14ac:dyDescent="0.2">
      <c r="A694">
        <v>201301</v>
      </c>
      <c r="B694" s="35">
        <v>41297</v>
      </c>
      <c r="C694" s="7" t="s">
        <v>21</v>
      </c>
      <c r="D694" s="36">
        <v>3.8399999999999997E-2</v>
      </c>
      <c r="E694" s="36">
        <v>4.07E-2</v>
      </c>
      <c r="F694" s="36">
        <v>4.5999999999999999E-2</v>
      </c>
      <c r="G694" s="37">
        <v>4.1700000000000001E-2</v>
      </c>
      <c r="H694" s="8">
        <v>0</v>
      </c>
      <c r="I694" s="39"/>
      <c r="J694" s="38">
        <v>3.7499999999999999E-2</v>
      </c>
      <c r="K694" s="38"/>
      <c r="L694" s="38"/>
      <c r="M694" s="38">
        <v>4.6900000000000004E-2</v>
      </c>
      <c r="N694" s="39"/>
    </row>
    <row r="695" spans="1:14" s="40" customFormat="1" x14ac:dyDescent="0.2">
      <c r="A695">
        <v>201301</v>
      </c>
      <c r="B695" s="35">
        <v>41298</v>
      </c>
      <c r="C695" s="7" t="s">
        <v>21</v>
      </c>
      <c r="D695" s="36">
        <v>3.85E-2</v>
      </c>
      <c r="E695" s="36">
        <v>4.0800000000000003E-2</v>
      </c>
      <c r="F695" s="36">
        <v>4.6100000000000002E-2</v>
      </c>
      <c r="G695" s="37">
        <v>4.1799999999999997E-2</v>
      </c>
      <c r="H695" s="8">
        <v>0</v>
      </c>
      <c r="I695" s="39"/>
      <c r="J695" s="38">
        <v>3.7599999999999995E-2</v>
      </c>
      <c r="K695" s="38"/>
      <c r="L695" s="38"/>
      <c r="M695" s="38">
        <v>4.7E-2</v>
      </c>
      <c r="N695" s="39"/>
    </row>
    <row r="696" spans="1:14" s="40" customFormat="1" x14ac:dyDescent="0.2">
      <c r="A696">
        <v>201301</v>
      </c>
      <c r="B696" s="35">
        <v>41299</v>
      </c>
      <c r="C696" s="7" t="s">
        <v>21</v>
      </c>
      <c r="D696" s="36">
        <v>3.95E-2</v>
      </c>
      <c r="E696" s="36">
        <v>4.1700000000000001E-2</v>
      </c>
      <c r="F696" s="36">
        <v>4.7100000000000003E-2</v>
      </c>
      <c r="G696" s="37">
        <v>4.2799999999999998E-2</v>
      </c>
      <c r="H696" s="8">
        <v>0</v>
      </c>
      <c r="I696" s="39"/>
      <c r="J696" s="38">
        <v>3.85E-2</v>
      </c>
      <c r="K696" s="38"/>
      <c r="L696" s="38"/>
      <c r="M696" s="38">
        <v>4.8000000000000001E-2</v>
      </c>
      <c r="N696" s="39"/>
    </row>
    <row r="697" spans="1:14" s="40" customFormat="1" x14ac:dyDescent="0.2">
      <c r="A697">
        <v>201301</v>
      </c>
      <c r="B697" s="35">
        <v>41302</v>
      </c>
      <c r="C697" s="7" t="s">
        <v>21</v>
      </c>
      <c r="D697" s="36">
        <v>3.9699999999999999E-2</v>
      </c>
      <c r="E697" s="36">
        <v>4.19E-2</v>
      </c>
      <c r="F697" s="36">
        <v>4.7300000000000002E-2</v>
      </c>
      <c r="G697" s="37">
        <v>4.2999999999999997E-2</v>
      </c>
      <c r="H697" s="8">
        <v>0</v>
      </c>
      <c r="I697" s="39"/>
      <c r="J697" s="38">
        <v>3.8699999999999998E-2</v>
      </c>
      <c r="K697" s="38"/>
      <c r="L697" s="38"/>
      <c r="M697" s="38">
        <v>4.82E-2</v>
      </c>
      <c r="N697" s="39"/>
    </row>
    <row r="698" spans="1:14" s="40" customFormat="1" x14ac:dyDescent="0.2">
      <c r="A698">
        <v>201301</v>
      </c>
      <c r="B698" s="35">
        <v>41303</v>
      </c>
      <c r="C698" s="7" t="s">
        <v>21</v>
      </c>
      <c r="D698" s="36">
        <v>3.9800000000000002E-2</v>
      </c>
      <c r="E698" s="36">
        <v>4.2099999999999999E-2</v>
      </c>
      <c r="F698" s="36">
        <v>4.7500000000000001E-2</v>
      </c>
      <c r="G698" s="37">
        <v>4.3099999999999999E-2</v>
      </c>
      <c r="H698" s="8">
        <v>0</v>
      </c>
      <c r="I698" s="39"/>
      <c r="J698" s="38">
        <v>3.9100000000000003E-2</v>
      </c>
      <c r="K698" s="38"/>
      <c r="L698" s="38"/>
      <c r="M698" s="38">
        <v>4.8399999999999999E-2</v>
      </c>
      <c r="N698" s="39"/>
    </row>
    <row r="699" spans="1:14" s="40" customFormat="1" x14ac:dyDescent="0.2">
      <c r="A699">
        <v>201301</v>
      </c>
      <c r="B699" s="35">
        <v>41304</v>
      </c>
      <c r="C699" s="7" t="s">
        <v>21</v>
      </c>
      <c r="D699" s="36">
        <v>4.0099999999999997E-2</v>
      </c>
      <c r="E699" s="36">
        <v>4.2299999999999997E-2</v>
      </c>
      <c r="F699" s="36">
        <v>4.7800000000000002E-2</v>
      </c>
      <c r="G699" s="37">
        <v>4.3400000000000001E-2</v>
      </c>
      <c r="H699" s="8">
        <v>0</v>
      </c>
      <c r="I699" s="39"/>
      <c r="J699" s="38">
        <v>3.9300000000000002E-2</v>
      </c>
      <c r="K699" s="38"/>
      <c r="L699" s="38"/>
      <c r="M699" s="38">
        <v>4.87E-2</v>
      </c>
      <c r="N699" s="39"/>
    </row>
    <row r="700" spans="1:14" s="40" customFormat="1" x14ac:dyDescent="0.2">
      <c r="A700">
        <v>201301</v>
      </c>
      <c r="B700" s="35">
        <v>41305</v>
      </c>
      <c r="C700" s="7" t="s">
        <v>21</v>
      </c>
      <c r="D700" s="36">
        <v>3.9800000000000002E-2</v>
      </c>
      <c r="E700" s="36">
        <v>4.2000000000000003E-2</v>
      </c>
      <c r="F700" s="36">
        <v>4.7500000000000001E-2</v>
      </c>
      <c r="G700" s="37">
        <v>4.3099999999999999E-2</v>
      </c>
      <c r="H700" s="8">
        <v>0</v>
      </c>
      <c r="I700" s="39"/>
      <c r="J700" s="38">
        <v>3.9E-2</v>
      </c>
      <c r="K700" s="38"/>
      <c r="L700" s="38"/>
      <c r="M700" s="38">
        <v>4.8399999999999999E-2</v>
      </c>
      <c r="N700" s="39"/>
    </row>
    <row r="701" spans="1:14" s="40" customFormat="1" x14ac:dyDescent="0.2">
      <c r="A701">
        <v>201302</v>
      </c>
      <c r="B701" s="35">
        <v>41306</v>
      </c>
      <c r="C701" s="7" t="s">
        <v>21</v>
      </c>
      <c r="D701" s="36">
        <v>4.02E-2</v>
      </c>
      <c r="E701" s="36">
        <v>4.2299999999999997E-2</v>
      </c>
      <c r="F701" s="36">
        <v>4.7899999999999998E-2</v>
      </c>
      <c r="G701" s="37">
        <v>4.3499999999999997E-2</v>
      </c>
      <c r="H701" s="8">
        <v>0</v>
      </c>
      <c r="I701" s="39"/>
      <c r="J701" s="38">
        <v>3.9300000000000002E-2</v>
      </c>
      <c r="K701" s="38"/>
      <c r="L701" s="38"/>
      <c r="M701" s="38">
        <v>4.8799999999999996E-2</v>
      </c>
      <c r="N701" s="39"/>
    </row>
    <row r="702" spans="1:14" s="40" customFormat="1" x14ac:dyDescent="0.2">
      <c r="A702">
        <v>201302</v>
      </c>
      <c r="B702" s="35">
        <v>41309</v>
      </c>
      <c r="C702" s="7" t="s">
        <v>21</v>
      </c>
      <c r="D702" s="36">
        <v>3.9899999999999998E-2</v>
      </c>
      <c r="E702" s="36">
        <v>4.2000000000000003E-2</v>
      </c>
      <c r="F702" s="36">
        <v>4.7500000000000001E-2</v>
      </c>
      <c r="G702" s="37">
        <v>4.3099999999999999E-2</v>
      </c>
      <c r="H702" s="8">
        <v>0</v>
      </c>
      <c r="I702" s="39"/>
      <c r="J702" s="38">
        <v>3.9E-2</v>
      </c>
      <c r="K702" s="38"/>
      <c r="L702" s="38"/>
      <c r="M702" s="38">
        <v>4.8499999999999995E-2</v>
      </c>
      <c r="N702" s="39"/>
    </row>
    <row r="703" spans="1:14" s="40" customFormat="1" x14ac:dyDescent="0.2">
      <c r="A703">
        <v>201302</v>
      </c>
      <c r="B703" s="35">
        <v>41310</v>
      </c>
      <c r="C703" s="7" t="s">
        <v>21</v>
      </c>
      <c r="D703" s="36">
        <v>4.0099999999999997E-2</v>
      </c>
      <c r="E703" s="36">
        <v>4.24E-2</v>
      </c>
      <c r="F703" s="36">
        <v>4.7899999999999998E-2</v>
      </c>
      <c r="G703" s="37">
        <v>4.3499999999999997E-2</v>
      </c>
      <c r="H703" s="8">
        <v>0</v>
      </c>
      <c r="I703" s="39"/>
      <c r="J703" s="38">
        <v>3.9399999999999998E-2</v>
      </c>
      <c r="K703" s="38"/>
      <c r="L703" s="38"/>
      <c r="M703" s="38">
        <v>4.8899999999999999E-2</v>
      </c>
      <c r="N703" s="39"/>
    </row>
    <row r="704" spans="1:14" s="40" customFormat="1" x14ac:dyDescent="0.2">
      <c r="A704">
        <v>201302</v>
      </c>
      <c r="B704" s="35">
        <v>41311</v>
      </c>
      <c r="C704" s="7" t="s">
        <v>21</v>
      </c>
      <c r="D704" s="36">
        <v>3.9800000000000002E-2</v>
      </c>
      <c r="E704" s="36">
        <v>4.2000000000000003E-2</v>
      </c>
      <c r="F704" s="36">
        <v>4.7600000000000003E-2</v>
      </c>
      <c r="G704" s="37">
        <v>4.3099999999999999E-2</v>
      </c>
      <c r="H704" s="8">
        <v>0</v>
      </c>
      <c r="I704" s="39"/>
      <c r="J704" s="38">
        <v>3.9E-2</v>
      </c>
      <c r="K704" s="38"/>
      <c r="L704" s="38"/>
      <c r="M704" s="38">
        <v>4.8600000000000004E-2</v>
      </c>
      <c r="N704" s="39"/>
    </row>
    <row r="705" spans="1:14" s="40" customFormat="1" x14ac:dyDescent="0.2">
      <c r="A705">
        <v>201302</v>
      </c>
      <c r="B705" s="35">
        <v>41312</v>
      </c>
      <c r="C705" s="7" t="s">
        <v>21</v>
      </c>
      <c r="D705" s="36">
        <v>3.9600000000000003E-2</v>
      </c>
      <c r="E705" s="36">
        <v>4.1799999999999997E-2</v>
      </c>
      <c r="F705" s="36">
        <v>4.7399999999999998E-2</v>
      </c>
      <c r="G705" s="37">
        <v>4.2900000000000001E-2</v>
      </c>
      <c r="H705" s="8">
        <v>0</v>
      </c>
      <c r="I705" s="39"/>
      <c r="J705" s="38">
        <v>3.8800000000000001E-2</v>
      </c>
      <c r="K705" s="38"/>
      <c r="L705" s="38"/>
      <c r="M705" s="38">
        <v>4.8399999999999999E-2</v>
      </c>
      <c r="N705" s="39"/>
    </row>
    <row r="706" spans="1:14" s="40" customFormat="1" x14ac:dyDescent="0.2">
      <c r="A706">
        <v>201302</v>
      </c>
      <c r="B706" s="35">
        <v>41313</v>
      </c>
      <c r="C706" s="7" t="s">
        <v>21</v>
      </c>
      <c r="D706" s="36">
        <v>3.9600000000000003E-2</v>
      </c>
      <c r="E706" s="36">
        <v>4.19E-2</v>
      </c>
      <c r="F706" s="36">
        <v>4.7399999999999998E-2</v>
      </c>
      <c r="G706" s="37">
        <v>4.2999999999999997E-2</v>
      </c>
      <c r="H706" s="8">
        <v>0</v>
      </c>
      <c r="I706" s="39"/>
      <c r="J706" s="38">
        <v>3.8900000000000004E-2</v>
      </c>
      <c r="K706" s="38"/>
      <c r="L706" s="38"/>
      <c r="M706" s="38">
        <v>4.8499999999999995E-2</v>
      </c>
      <c r="N706" s="39"/>
    </row>
    <row r="707" spans="1:14" s="40" customFormat="1" x14ac:dyDescent="0.2">
      <c r="A707">
        <v>201302</v>
      </c>
      <c r="B707" s="35">
        <v>41316</v>
      </c>
      <c r="C707" s="7" t="s">
        <v>21</v>
      </c>
      <c r="D707" s="36">
        <v>3.9100000000000003E-2</v>
      </c>
      <c r="E707" s="36">
        <v>4.1599999999999998E-2</v>
      </c>
      <c r="F707" s="36">
        <v>4.7300000000000002E-2</v>
      </c>
      <c r="G707" s="37">
        <v>4.2700000000000002E-2</v>
      </c>
      <c r="H707" s="8">
        <v>0</v>
      </c>
      <c r="I707" s="39"/>
      <c r="J707" s="38">
        <v>3.8699999999999998E-2</v>
      </c>
      <c r="K707" s="38"/>
      <c r="L707" s="38"/>
      <c r="M707" s="38">
        <v>4.8300000000000003E-2</v>
      </c>
      <c r="N707" s="39"/>
    </row>
    <row r="708" spans="1:14" s="40" customFormat="1" x14ac:dyDescent="0.2">
      <c r="A708">
        <v>201302</v>
      </c>
      <c r="B708" s="35">
        <v>41317</v>
      </c>
      <c r="C708" s="7" t="s">
        <v>21</v>
      </c>
      <c r="D708" s="36">
        <v>3.95E-2</v>
      </c>
      <c r="E708" s="36">
        <v>4.2000000000000003E-2</v>
      </c>
      <c r="F708" s="36">
        <v>4.7699999999999999E-2</v>
      </c>
      <c r="G708" s="37">
        <v>4.3099999999999999E-2</v>
      </c>
      <c r="H708" s="8">
        <v>0</v>
      </c>
      <c r="I708" s="39"/>
      <c r="J708" s="38">
        <v>3.9100000000000003E-2</v>
      </c>
      <c r="K708" s="38"/>
      <c r="L708" s="38"/>
      <c r="M708" s="38">
        <v>4.87E-2</v>
      </c>
      <c r="N708" s="39"/>
    </row>
    <row r="709" spans="1:14" s="40" customFormat="1" x14ac:dyDescent="0.2">
      <c r="A709">
        <v>201302</v>
      </c>
      <c r="B709" s="35">
        <v>41318</v>
      </c>
      <c r="C709" s="7" t="s">
        <v>21</v>
      </c>
      <c r="D709" s="36">
        <v>3.9899999999999998E-2</v>
      </c>
      <c r="E709" s="36">
        <v>4.2299999999999997E-2</v>
      </c>
      <c r="F709" s="36">
        <v>4.7899999999999998E-2</v>
      </c>
      <c r="G709" s="37">
        <v>4.3400000000000001E-2</v>
      </c>
      <c r="H709" s="8">
        <v>0</v>
      </c>
      <c r="I709" s="39"/>
      <c r="J709" s="38">
        <v>3.9399999999999998E-2</v>
      </c>
      <c r="K709" s="38"/>
      <c r="L709" s="38"/>
      <c r="M709" s="38">
        <v>4.8899999999999999E-2</v>
      </c>
      <c r="N709" s="39"/>
    </row>
    <row r="710" spans="1:14" s="40" customFormat="1" x14ac:dyDescent="0.2">
      <c r="A710">
        <v>201302</v>
      </c>
      <c r="B710" s="35">
        <v>41319</v>
      </c>
      <c r="C710" s="7" t="s">
        <v>21</v>
      </c>
      <c r="D710" s="36">
        <v>3.9399999999999998E-2</v>
      </c>
      <c r="E710" s="36">
        <v>4.19E-2</v>
      </c>
      <c r="F710" s="36">
        <v>4.7500000000000001E-2</v>
      </c>
      <c r="G710" s="37">
        <v>4.2900000000000001E-2</v>
      </c>
      <c r="H710" s="8">
        <v>0</v>
      </c>
      <c r="I710" s="39"/>
      <c r="J710" s="38">
        <v>3.9E-2</v>
      </c>
      <c r="K710" s="38"/>
      <c r="L710" s="38"/>
      <c r="M710" s="38">
        <v>4.8499999999999995E-2</v>
      </c>
      <c r="N710" s="39"/>
    </row>
    <row r="711" spans="1:14" s="40" customFormat="1" x14ac:dyDescent="0.2">
      <c r="A711">
        <v>201302</v>
      </c>
      <c r="B711" s="35">
        <v>41320</v>
      </c>
      <c r="C711" s="7" t="s">
        <v>21</v>
      </c>
      <c r="D711" s="36">
        <v>3.9600000000000003E-2</v>
      </c>
      <c r="E711" s="36">
        <v>4.2000000000000003E-2</v>
      </c>
      <c r="F711" s="36">
        <v>4.7600000000000003E-2</v>
      </c>
      <c r="G711" s="37">
        <v>4.3099999999999999E-2</v>
      </c>
      <c r="H711" s="8">
        <v>0</v>
      </c>
      <c r="I711" s="39"/>
      <c r="J711" s="38">
        <v>3.9100000000000003E-2</v>
      </c>
      <c r="K711" s="38"/>
      <c r="L711" s="38"/>
      <c r="M711" s="38">
        <v>4.8600000000000004E-2</v>
      </c>
      <c r="N711" s="39"/>
    </row>
    <row r="712" spans="1:14" s="40" customFormat="1" x14ac:dyDescent="0.2">
      <c r="A712">
        <v>201302</v>
      </c>
      <c r="B712" s="35">
        <v>41324</v>
      </c>
      <c r="C712" s="7" t="s">
        <v>21</v>
      </c>
      <c r="D712" s="36">
        <v>3.9899999999999998E-2</v>
      </c>
      <c r="E712" s="36">
        <v>4.2299999999999997E-2</v>
      </c>
      <c r="F712" s="36">
        <v>4.7899999999999998E-2</v>
      </c>
      <c r="G712" s="37">
        <v>4.3400000000000001E-2</v>
      </c>
      <c r="H712" s="8">
        <v>0</v>
      </c>
      <c r="I712" s="39"/>
      <c r="J712" s="38">
        <v>3.95E-2</v>
      </c>
      <c r="K712" s="38"/>
      <c r="L712" s="38"/>
      <c r="M712" s="38">
        <v>4.8899999999999999E-2</v>
      </c>
      <c r="N712" s="39"/>
    </row>
    <row r="713" spans="1:14" s="40" customFormat="1" x14ac:dyDescent="0.2">
      <c r="A713">
        <v>201302</v>
      </c>
      <c r="B713" s="35">
        <v>41325</v>
      </c>
      <c r="C713" s="7" t="s">
        <v>21</v>
      </c>
      <c r="D713" s="36">
        <v>3.9899999999999998E-2</v>
      </c>
      <c r="E713" s="36">
        <v>4.2299999999999997E-2</v>
      </c>
      <c r="F713" s="36">
        <v>4.7899999999999998E-2</v>
      </c>
      <c r="G713" s="37">
        <v>4.3400000000000001E-2</v>
      </c>
      <c r="H713" s="8">
        <v>0</v>
      </c>
      <c r="I713" s="39"/>
      <c r="J713" s="38">
        <v>3.9599999999999996E-2</v>
      </c>
      <c r="K713" s="38"/>
      <c r="L713" s="38"/>
      <c r="M713" s="38">
        <v>4.8899999999999999E-2</v>
      </c>
      <c r="N713" s="39"/>
    </row>
    <row r="714" spans="1:14" s="40" customFormat="1" x14ac:dyDescent="0.2">
      <c r="A714">
        <v>201302</v>
      </c>
      <c r="B714" s="35">
        <v>41326</v>
      </c>
      <c r="C714" s="7" t="s">
        <v>21</v>
      </c>
      <c r="D714" s="36">
        <v>3.95E-2</v>
      </c>
      <c r="E714" s="36">
        <v>4.19E-2</v>
      </c>
      <c r="F714" s="36">
        <v>4.7600000000000003E-2</v>
      </c>
      <c r="G714" s="37">
        <v>4.2999999999999997E-2</v>
      </c>
      <c r="H714" s="8">
        <v>0</v>
      </c>
      <c r="I714" s="39"/>
      <c r="J714" s="38">
        <v>3.9100000000000003E-2</v>
      </c>
      <c r="K714" s="38"/>
      <c r="L714" s="38"/>
      <c r="M714" s="38">
        <v>4.8600000000000004E-2</v>
      </c>
      <c r="N714" s="39"/>
    </row>
    <row r="715" spans="1:14" s="40" customFormat="1" x14ac:dyDescent="0.2">
      <c r="A715">
        <v>201302</v>
      </c>
      <c r="B715" s="35">
        <v>41327</v>
      </c>
      <c r="C715" s="7" t="s">
        <v>21</v>
      </c>
      <c r="D715" s="36">
        <v>3.9300000000000002E-2</v>
      </c>
      <c r="E715" s="36">
        <v>4.1799999999999997E-2</v>
      </c>
      <c r="F715" s="36">
        <v>4.7399999999999998E-2</v>
      </c>
      <c r="G715" s="37">
        <v>4.2799999999999998E-2</v>
      </c>
      <c r="H715" s="8">
        <v>0</v>
      </c>
      <c r="I715" s="39"/>
      <c r="J715" s="38">
        <v>3.9E-2</v>
      </c>
      <c r="K715" s="38"/>
      <c r="L715" s="38"/>
      <c r="M715" s="38">
        <v>4.8399999999999999E-2</v>
      </c>
      <c r="N715" s="39"/>
    </row>
    <row r="716" spans="1:14" s="40" customFormat="1" x14ac:dyDescent="0.2">
      <c r="A716">
        <v>201302</v>
      </c>
      <c r="B716" s="35">
        <v>41330</v>
      </c>
      <c r="C716" s="7" t="s">
        <v>21</v>
      </c>
      <c r="D716" s="36">
        <v>3.8699999999999998E-2</v>
      </c>
      <c r="E716" s="36">
        <v>4.1099999999999998E-2</v>
      </c>
      <c r="F716" s="36">
        <v>4.6699999999999998E-2</v>
      </c>
      <c r="G716" s="37">
        <v>4.2200000000000001E-2</v>
      </c>
      <c r="H716" s="8">
        <v>0</v>
      </c>
      <c r="I716" s="39"/>
      <c r="J716" s="38">
        <v>3.8399999999999997E-2</v>
      </c>
      <c r="K716" s="38"/>
      <c r="L716" s="38"/>
      <c r="M716" s="38">
        <v>4.7699999999999992E-2</v>
      </c>
      <c r="N716" s="39"/>
    </row>
    <row r="717" spans="1:14" s="40" customFormat="1" x14ac:dyDescent="0.2">
      <c r="A717">
        <v>201302</v>
      </c>
      <c r="B717" s="35">
        <v>41331</v>
      </c>
      <c r="C717" s="7" t="s">
        <v>21</v>
      </c>
      <c r="D717" s="36">
        <v>3.85E-2</v>
      </c>
      <c r="E717" s="36">
        <v>4.1000000000000002E-2</v>
      </c>
      <c r="F717" s="36">
        <v>4.6699999999999998E-2</v>
      </c>
      <c r="G717" s="37">
        <v>4.2099999999999999E-2</v>
      </c>
      <c r="H717" s="8">
        <v>0</v>
      </c>
      <c r="I717" s="39"/>
      <c r="J717" s="38">
        <v>3.8199999999999998E-2</v>
      </c>
      <c r="K717" s="38"/>
      <c r="L717" s="38"/>
      <c r="M717" s="38">
        <v>4.7800000000000002E-2</v>
      </c>
      <c r="N717" s="39"/>
    </row>
    <row r="718" spans="1:14" s="40" customFormat="1" x14ac:dyDescent="0.2">
      <c r="A718">
        <v>201302</v>
      </c>
      <c r="B718" s="35">
        <v>41332</v>
      </c>
      <c r="C718" s="7" t="s">
        <v>21</v>
      </c>
      <c r="D718" s="36">
        <v>3.8800000000000001E-2</v>
      </c>
      <c r="E718" s="36">
        <v>4.1300000000000003E-2</v>
      </c>
      <c r="F718" s="36">
        <v>4.7E-2</v>
      </c>
      <c r="G718" s="37">
        <v>4.24E-2</v>
      </c>
      <c r="H718" s="8">
        <v>0</v>
      </c>
      <c r="I718" s="39"/>
      <c r="J718" s="38">
        <v>3.85E-2</v>
      </c>
      <c r="K718" s="38"/>
      <c r="L718" s="38"/>
      <c r="M718" s="38">
        <v>4.8099999999999997E-2</v>
      </c>
      <c r="N718" s="39"/>
    </row>
    <row r="719" spans="1:14" s="40" customFormat="1" x14ac:dyDescent="0.2">
      <c r="A719">
        <v>201302</v>
      </c>
      <c r="B719" s="35">
        <v>41333</v>
      </c>
      <c r="C719" s="7" t="s">
        <v>21</v>
      </c>
      <c r="D719" s="36">
        <v>3.8699999999999998E-2</v>
      </c>
      <c r="E719" s="36">
        <v>4.1200000000000001E-2</v>
      </c>
      <c r="F719" s="36">
        <v>4.6600000000000003E-2</v>
      </c>
      <c r="G719" s="37">
        <v>4.2200000000000001E-2</v>
      </c>
      <c r="H719" s="8">
        <v>0</v>
      </c>
      <c r="I719" s="39"/>
      <c r="J719" s="38">
        <v>3.8399999999999997E-2</v>
      </c>
      <c r="K719" s="38"/>
      <c r="L719" s="38"/>
      <c r="M719" s="38">
        <v>4.7800000000000002E-2</v>
      </c>
      <c r="N719" s="39"/>
    </row>
    <row r="720" spans="1:14" s="40" customFormat="1" x14ac:dyDescent="0.2">
      <c r="A720">
        <v>201303</v>
      </c>
      <c r="B720" s="35">
        <v>41334</v>
      </c>
      <c r="C720" s="7" t="s">
        <v>21</v>
      </c>
      <c r="D720" s="36">
        <v>3.85E-2</v>
      </c>
      <c r="E720" s="36">
        <v>4.0899999999999999E-2</v>
      </c>
      <c r="F720" s="36">
        <v>4.6300000000000001E-2</v>
      </c>
      <c r="G720" s="37">
        <v>4.19E-2</v>
      </c>
      <c r="H720" s="8">
        <v>0</v>
      </c>
      <c r="I720" s="39"/>
      <c r="J720" s="38">
        <v>3.8300000000000001E-2</v>
      </c>
      <c r="K720" s="38"/>
      <c r="L720" s="38"/>
      <c r="M720" s="38">
        <v>4.7599999999999996E-2</v>
      </c>
      <c r="N720" s="39"/>
    </row>
    <row r="721" spans="1:14" s="40" customFormat="1" x14ac:dyDescent="0.2">
      <c r="A721">
        <v>201303</v>
      </c>
      <c r="B721" s="35">
        <v>41337</v>
      </c>
      <c r="C721" s="7" t="s">
        <v>21</v>
      </c>
      <c r="D721" s="36">
        <v>3.8699999999999998E-2</v>
      </c>
      <c r="E721" s="36">
        <v>4.1099999999999998E-2</v>
      </c>
      <c r="F721" s="36">
        <v>4.65E-2</v>
      </c>
      <c r="G721" s="37">
        <v>4.2099999999999999E-2</v>
      </c>
      <c r="H721" s="8">
        <v>0</v>
      </c>
      <c r="I721" s="39"/>
      <c r="J721" s="38">
        <v>3.85E-2</v>
      </c>
      <c r="K721" s="38"/>
      <c r="L721" s="38"/>
      <c r="M721" s="38">
        <v>4.7800000000000002E-2</v>
      </c>
      <c r="N721" s="39"/>
    </row>
    <row r="722" spans="1:14" s="40" customFormat="1" x14ac:dyDescent="0.2">
      <c r="A722">
        <v>201303</v>
      </c>
      <c r="B722" s="35">
        <v>41338</v>
      </c>
      <c r="C722" s="7" t="s">
        <v>21</v>
      </c>
      <c r="D722" s="36">
        <v>3.8899999999999997E-2</v>
      </c>
      <c r="E722" s="36">
        <v>4.1300000000000003E-2</v>
      </c>
      <c r="F722" s="36">
        <v>4.6699999999999998E-2</v>
      </c>
      <c r="G722" s="37">
        <v>4.2299999999999997E-2</v>
      </c>
      <c r="H722" s="8">
        <v>0</v>
      </c>
      <c r="I722" s="39"/>
      <c r="J722" s="38">
        <v>3.8699999999999998E-2</v>
      </c>
      <c r="K722" s="38"/>
      <c r="L722" s="38"/>
      <c r="M722" s="38">
        <v>4.8000000000000001E-2</v>
      </c>
      <c r="N722" s="39"/>
    </row>
    <row r="723" spans="1:14" s="40" customFormat="1" x14ac:dyDescent="0.2">
      <c r="A723">
        <v>201303</v>
      </c>
      <c r="B723" s="35">
        <v>41339</v>
      </c>
      <c r="C723" s="7" t="s">
        <v>21</v>
      </c>
      <c r="D723" s="36">
        <v>3.9300000000000002E-2</v>
      </c>
      <c r="E723" s="36">
        <v>4.1700000000000001E-2</v>
      </c>
      <c r="F723" s="36">
        <v>4.7100000000000003E-2</v>
      </c>
      <c r="G723" s="37">
        <v>4.2700000000000002E-2</v>
      </c>
      <c r="H723" s="8">
        <v>0</v>
      </c>
      <c r="I723" s="39"/>
      <c r="J723" s="38">
        <v>3.9100000000000003E-2</v>
      </c>
      <c r="K723" s="38"/>
      <c r="L723" s="38"/>
      <c r="M723" s="38">
        <v>4.8399999999999999E-2</v>
      </c>
      <c r="N723" s="39"/>
    </row>
    <row r="724" spans="1:14" s="40" customFormat="1" x14ac:dyDescent="0.2">
      <c r="A724">
        <v>201303</v>
      </c>
      <c r="B724" s="35">
        <v>41340</v>
      </c>
      <c r="C724" s="7" t="s">
        <v>21</v>
      </c>
      <c r="D724" s="36">
        <v>3.9800000000000002E-2</v>
      </c>
      <c r="E724" s="36">
        <v>4.2200000000000001E-2</v>
      </c>
      <c r="F724" s="36">
        <v>4.7600000000000003E-2</v>
      </c>
      <c r="G724" s="37">
        <v>4.3200000000000002E-2</v>
      </c>
      <c r="H724" s="8">
        <v>0</v>
      </c>
      <c r="I724" s="39"/>
      <c r="J724" s="38">
        <v>3.9599999999999996E-2</v>
      </c>
      <c r="K724" s="38"/>
      <c r="L724" s="38"/>
      <c r="M724" s="38">
        <v>4.8899999999999999E-2</v>
      </c>
      <c r="N724" s="39"/>
    </row>
    <row r="725" spans="1:14" s="40" customFormat="1" x14ac:dyDescent="0.2">
      <c r="A725">
        <v>201303</v>
      </c>
      <c r="B725" s="35">
        <v>41341</v>
      </c>
      <c r="C725" s="7" t="s">
        <v>21</v>
      </c>
      <c r="D725" s="36">
        <v>4.0300000000000002E-2</v>
      </c>
      <c r="E725" s="36">
        <v>4.2700000000000002E-2</v>
      </c>
      <c r="F725" s="36">
        <v>4.8099999999999997E-2</v>
      </c>
      <c r="G725" s="37">
        <v>4.3700000000000003E-2</v>
      </c>
      <c r="H725" s="8">
        <v>0</v>
      </c>
      <c r="I725" s="39"/>
      <c r="J725" s="38">
        <v>4.0199999999999993E-2</v>
      </c>
      <c r="K725" s="38"/>
      <c r="L725" s="38"/>
      <c r="M725" s="38">
        <v>4.9400000000000006E-2</v>
      </c>
      <c r="N725" s="39"/>
    </row>
    <row r="726" spans="1:14" s="40" customFormat="1" x14ac:dyDescent="0.2">
      <c r="A726">
        <v>201303</v>
      </c>
      <c r="B726" s="35">
        <v>41344</v>
      </c>
      <c r="C726" s="7" t="s">
        <v>21</v>
      </c>
      <c r="D726" s="36">
        <v>4.0399999999999998E-2</v>
      </c>
      <c r="E726" s="36">
        <v>4.2799999999999998E-2</v>
      </c>
      <c r="F726" s="36">
        <v>4.8099999999999997E-2</v>
      </c>
      <c r="G726" s="37">
        <v>4.3799999999999999E-2</v>
      </c>
      <c r="H726" s="8">
        <v>0</v>
      </c>
      <c r="I726" s="39"/>
      <c r="J726" s="38">
        <v>4.0199999999999993E-2</v>
      </c>
      <c r="K726" s="38"/>
      <c r="L726" s="38"/>
      <c r="M726" s="38">
        <v>4.9400000000000006E-2</v>
      </c>
      <c r="N726" s="39"/>
    </row>
    <row r="727" spans="1:14" s="40" customFormat="1" x14ac:dyDescent="0.2">
      <c r="A727">
        <v>201303</v>
      </c>
      <c r="B727" s="35">
        <v>41345</v>
      </c>
      <c r="C727" s="7" t="s">
        <v>21</v>
      </c>
      <c r="D727" s="36">
        <v>0.04</v>
      </c>
      <c r="E727" s="36">
        <v>4.2500000000000003E-2</v>
      </c>
      <c r="F727" s="36">
        <v>4.7699999999999999E-2</v>
      </c>
      <c r="G727" s="37">
        <v>4.3400000000000001E-2</v>
      </c>
      <c r="H727" s="8">
        <v>0</v>
      </c>
      <c r="I727" s="39"/>
      <c r="J727" s="38">
        <v>3.9800000000000002E-2</v>
      </c>
      <c r="K727" s="38"/>
      <c r="L727" s="38"/>
      <c r="M727" s="38">
        <v>4.9000000000000002E-2</v>
      </c>
      <c r="N727" s="39"/>
    </row>
    <row r="728" spans="1:14" s="40" customFormat="1" x14ac:dyDescent="0.2">
      <c r="A728">
        <v>201303</v>
      </c>
      <c r="B728" s="35">
        <v>41346</v>
      </c>
      <c r="C728" s="7" t="s">
        <v>21</v>
      </c>
      <c r="D728" s="36">
        <v>0.04</v>
      </c>
      <c r="E728" s="36">
        <v>4.2500000000000003E-2</v>
      </c>
      <c r="F728" s="36">
        <v>4.7600000000000003E-2</v>
      </c>
      <c r="G728" s="37">
        <v>4.3400000000000001E-2</v>
      </c>
      <c r="H728" s="8">
        <v>0</v>
      </c>
      <c r="I728" s="39"/>
      <c r="J728" s="38">
        <v>3.9800000000000002E-2</v>
      </c>
      <c r="K728" s="38"/>
      <c r="L728" s="38"/>
      <c r="M728" s="38">
        <v>4.8899999999999999E-2</v>
      </c>
      <c r="N728" s="39"/>
    </row>
    <row r="729" spans="1:14" s="40" customFormat="1" x14ac:dyDescent="0.2">
      <c r="A729">
        <v>201303</v>
      </c>
      <c r="B729" s="35">
        <v>41347</v>
      </c>
      <c r="C729" s="7" t="s">
        <v>21</v>
      </c>
      <c r="D729" s="36">
        <v>4.02E-2</v>
      </c>
      <c r="E729" s="36">
        <v>4.2799999999999998E-2</v>
      </c>
      <c r="F729" s="36">
        <v>4.7899999999999998E-2</v>
      </c>
      <c r="G729" s="37">
        <v>4.36E-2</v>
      </c>
      <c r="H729" s="8">
        <v>0</v>
      </c>
      <c r="I729" s="39"/>
      <c r="J729" s="38">
        <v>4.0099999999999997E-2</v>
      </c>
      <c r="K729" s="38"/>
      <c r="L729" s="38"/>
      <c r="M729" s="38">
        <v>4.9200000000000001E-2</v>
      </c>
      <c r="N729" s="39"/>
    </row>
    <row r="730" spans="1:14" s="40" customFormat="1" x14ac:dyDescent="0.2">
      <c r="A730">
        <v>201303</v>
      </c>
      <c r="B730" s="35">
        <v>41348</v>
      </c>
      <c r="C730" s="7" t="s">
        <v>21</v>
      </c>
      <c r="D730" s="36">
        <v>4.0099999999999997E-2</v>
      </c>
      <c r="E730" s="36">
        <v>4.2599999999999999E-2</v>
      </c>
      <c r="F730" s="36">
        <v>4.7699999999999999E-2</v>
      </c>
      <c r="G730" s="37">
        <v>4.3499999999999997E-2</v>
      </c>
      <c r="H730" s="8">
        <v>0</v>
      </c>
      <c r="I730" s="39"/>
      <c r="J730" s="38">
        <v>3.9900000000000005E-2</v>
      </c>
      <c r="K730" s="38"/>
      <c r="L730" s="38"/>
      <c r="M730" s="38">
        <v>4.9000000000000002E-2</v>
      </c>
      <c r="N730" s="39"/>
    </row>
    <row r="731" spans="1:14" s="40" customFormat="1" x14ac:dyDescent="0.2">
      <c r="A731">
        <v>201303</v>
      </c>
      <c r="B731" s="35">
        <v>41351</v>
      </c>
      <c r="C731" s="7" t="s">
        <v>21</v>
      </c>
      <c r="D731" s="36">
        <v>3.9699999999999999E-2</v>
      </c>
      <c r="E731" s="36">
        <v>4.2299999999999997E-2</v>
      </c>
      <c r="F731" s="36">
        <v>4.7300000000000002E-2</v>
      </c>
      <c r="G731" s="37">
        <v>4.3099999999999999E-2</v>
      </c>
      <c r="H731" s="8">
        <v>0</v>
      </c>
      <c r="I731" s="39"/>
      <c r="J731" s="38">
        <v>3.95E-2</v>
      </c>
      <c r="K731" s="38"/>
      <c r="L731" s="38"/>
      <c r="M731" s="38">
        <v>4.87E-2</v>
      </c>
      <c r="N731" s="39"/>
    </row>
    <row r="732" spans="1:14" s="40" customFormat="1" x14ac:dyDescent="0.2">
      <c r="A732">
        <v>201303</v>
      </c>
      <c r="B732" s="35">
        <v>41352</v>
      </c>
      <c r="C732" s="7" t="s">
        <v>21</v>
      </c>
      <c r="D732" s="36">
        <v>3.9199999999999999E-2</v>
      </c>
      <c r="E732" s="36">
        <v>4.1700000000000001E-2</v>
      </c>
      <c r="F732" s="36">
        <v>4.6800000000000001E-2</v>
      </c>
      <c r="G732" s="37">
        <v>4.2599999999999999E-2</v>
      </c>
      <c r="H732" s="8">
        <v>0</v>
      </c>
      <c r="I732" s="39"/>
      <c r="J732" s="38">
        <v>3.9E-2</v>
      </c>
      <c r="K732" s="38"/>
      <c r="L732" s="38"/>
      <c r="M732" s="38">
        <v>4.82E-2</v>
      </c>
      <c r="N732" s="39"/>
    </row>
    <row r="733" spans="1:14" s="40" customFormat="1" x14ac:dyDescent="0.2">
      <c r="A733">
        <v>201303</v>
      </c>
      <c r="B733" s="35">
        <v>41353</v>
      </c>
      <c r="C733" s="7" t="s">
        <v>21</v>
      </c>
      <c r="D733" s="36">
        <v>3.95E-2</v>
      </c>
      <c r="E733" s="36">
        <v>4.2099999999999999E-2</v>
      </c>
      <c r="F733" s="36">
        <v>4.7199999999999999E-2</v>
      </c>
      <c r="G733" s="37">
        <v>4.2900000000000001E-2</v>
      </c>
      <c r="H733" s="8">
        <v>0</v>
      </c>
      <c r="I733" s="39"/>
      <c r="J733" s="38">
        <v>3.9399999999999998E-2</v>
      </c>
      <c r="K733" s="38"/>
      <c r="L733" s="38"/>
      <c r="M733" s="38">
        <v>4.8600000000000004E-2</v>
      </c>
      <c r="N733" s="39"/>
    </row>
    <row r="734" spans="1:14" s="40" customFormat="1" x14ac:dyDescent="0.2">
      <c r="A734">
        <v>201303</v>
      </c>
      <c r="B734" s="35">
        <v>41354</v>
      </c>
      <c r="C734" s="7" t="s">
        <v>21</v>
      </c>
      <c r="D734" s="36">
        <v>3.9300000000000002E-2</v>
      </c>
      <c r="E734" s="36">
        <v>4.2000000000000003E-2</v>
      </c>
      <c r="F734" s="36">
        <v>4.7100000000000003E-2</v>
      </c>
      <c r="G734" s="37">
        <v>4.2799999999999998E-2</v>
      </c>
      <c r="H734" s="8">
        <v>0</v>
      </c>
      <c r="I734" s="39"/>
      <c r="J734" s="38">
        <v>3.9300000000000002E-2</v>
      </c>
      <c r="K734" s="38"/>
      <c r="L734" s="38"/>
      <c r="M734" s="38">
        <v>4.8499999999999995E-2</v>
      </c>
      <c r="N734" s="39"/>
    </row>
    <row r="735" spans="1:14" s="40" customFormat="1" x14ac:dyDescent="0.2">
      <c r="A735">
        <v>201303</v>
      </c>
      <c r="B735" s="35">
        <v>41355</v>
      </c>
      <c r="C735" s="7" t="s">
        <v>21</v>
      </c>
      <c r="D735" s="36">
        <v>3.9300000000000002E-2</v>
      </c>
      <c r="E735" s="36">
        <v>4.1799999999999997E-2</v>
      </c>
      <c r="F735" s="36">
        <v>4.6899999999999997E-2</v>
      </c>
      <c r="G735" s="37">
        <v>4.2700000000000002E-2</v>
      </c>
      <c r="H735" s="8">
        <v>0</v>
      </c>
      <c r="I735" s="39"/>
      <c r="J735" s="38">
        <v>3.9100000000000003E-2</v>
      </c>
      <c r="K735" s="38"/>
      <c r="L735" s="38"/>
      <c r="M735" s="38">
        <v>4.8300000000000003E-2</v>
      </c>
      <c r="N735" s="39"/>
    </row>
    <row r="736" spans="1:14" s="40" customFormat="1" x14ac:dyDescent="0.2">
      <c r="A736">
        <v>201303</v>
      </c>
      <c r="B736" s="35">
        <v>41358</v>
      </c>
      <c r="C736" s="7" t="s">
        <v>21</v>
      </c>
      <c r="D736" s="36">
        <v>3.9399999999999998E-2</v>
      </c>
      <c r="E736" s="36">
        <v>4.19E-2</v>
      </c>
      <c r="F736" s="36">
        <v>4.7E-2</v>
      </c>
      <c r="G736" s="37">
        <v>4.2799999999999998E-2</v>
      </c>
      <c r="H736" s="8">
        <v>0</v>
      </c>
      <c r="I736" s="39"/>
      <c r="J736" s="38">
        <v>3.9199999999999999E-2</v>
      </c>
      <c r="K736" s="38"/>
      <c r="L736" s="38"/>
      <c r="M736" s="38">
        <v>4.8399999999999999E-2</v>
      </c>
      <c r="N736" s="39"/>
    </row>
    <row r="737" spans="1:14" s="40" customFormat="1" x14ac:dyDescent="0.2">
      <c r="A737">
        <v>201303</v>
      </c>
      <c r="B737" s="35">
        <v>41360</v>
      </c>
      <c r="C737" s="7" t="s">
        <v>21</v>
      </c>
      <c r="D737" s="36">
        <v>3.9E-2</v>
      </c>
      <c r="E737" s="36">
        <v>4.1500000000000002E-2</v>
      </c>
      <c r="F737" s="36">
        <v>4.65E-2</v>
      </c>
      <c r="G737" s="37">
        <v>4.2299999999999997E-2</v>
      </c>
      <c r="H737" s="8">
        <v>0</v>
      </c>
      <c r="I737" s="39"/>
      <c r="J737" s="38">
        <v>3.8699999999999998E-2</v>
      </c>
      <c r="K737" s="38"/>
      <c r="L737" s="38"/>
      <c r="M737" s="38">
        <v>4.8000000000000001E-2</v>
      </c>
      <c r="N737" s="39"/>
    </row>
    <row r="738" spans="1:14" s="40" customFormat="1" x14ac:dyDescent="0.2">
      <c r="A738">
        <v>201303</v>
      </c>
      <c r="B738" s="35">
        <v>41361</v>
      </c>
      <c r="C738" s="7" t="s">
        <v>21</v>
      </c>
      <c r="D738" s="36">
        <v>3.9300000000000002E-2</v>
      </c>
      <c r="E738" s="36">
        <v>4.1700000000000001E-2</v>
      </c>
      <c r="F738" s="36">
        <v>4.6800000000000001E-2</v>
      </c>
      <c r="G738" s="37">
        <v>4.2599999999999999E-2</v>
      </c>
      <c r="H738" s="8">
        <v>0</v>
      </c>
      <c r="I738" s="39"/>
      <c r="J738" s="38">
        <v>3.9E-2</v>
      </c>
      <c r="K738" s="38"/>
      <c r="L738" s="38"/>
      <c r="M738" s="38">
        <v>4.8300000000000003E-2</v>
      </c>
      <c r="N738" s="39"/>
    </row>
    <row r="739" spans="1:14" s="40" customFormat="1" x14ac:dyDescent="0.2">
      <c r="A739">
        <v>201304</v>
      </c>
      <c r="B739" s="35">
        <v>41365</v>
      </c>
      <c r="C739" s="7" t="s">
        <v>21</v>
      </c>
      <c r="D739" s="36">
        <v>3.9E-2</v>
      </c>
      <c r="E739" s="36">
        <v>4.1500000000000002E-2</v>
      </c>
      <c r="F739" s="36">
        <v>4.6600000000000003E-2</v>
      </c>
      <c r="G739" s="37">
        <v>4.24E-2</v>
      </c>
      <c r="H739" s="8">
        <v>0</v>
      </c>
      <c r="I739" s="39"/>
      <c r="J739" s="38">
        <v>3.8900000000000004E-2</v>
      </c>
      <c r="K739" s="38"/>
      <c r="L739" s="38"/>
      <c r="M739" s="38">
        <v>4.7699999999999992E-2</v>
      </c>
      <c r="N739" s="39"/>
    </row>
    <row r="740" spans="1:14" s="40" customFormat="1" x14ac:dyDescent="0.2">
      <c r="A740">
        <v>201304</v>
      </c>
      <c r="B740" s="35">
        <v>41366</v>
      </c>
      <c r="C740" s="7" t="s">
        <v>21</v>
      </c>
      <c r="D740" s="36">
        <v>3.9199999999999999E-2</v>
      </c>
      <c r="E740" s="36">
        <v>4.1700000000000001E-2</v>
      </c>
      <c r="F740" s="36">
        <v>4.6800000000000001E-2</v>
      </c>
      <c r="G740" s="37">
        <v>4.2599999999999999E-2</v>
      </c>
      <c r="H740" s="8">
        <v>0</v>
      </c>
      <c r="I740" s="39"/>
      <c r="J740" s="38">
        <v>3.9E-2</v>
      </c>
      <c r="K740" s="38"/>
      <c r="L740" s="38"/>
      <c r="M740" s="38">
        <v>4.7899999999999998E-2</v>
      </c>
      <c r="N740" s="39"/>
    </row>
    <row r="741" spans="1:14" s="40" customFormat="1" x14ac:dyDescent="0.2">
      <c r="A741">
        <v>201304</v>
      </c>
      <c r="B741" s="35">
        <v>41367</v>
      </c>
      <c r="C741" s="7" t="s">
        <v>21</v>
      </c>
      <c r="D741" s="36">
        <v>3.8699999999999998E-2</v>
      </c>
      <c r="E741" s="36">
        <v>4.1300000000000003E-2</v>
      </c>
      <c r="F741" s="36">
        <v>4.6300000000000001E-2</v>
      </c>
      <c r="G741" s="37">
        <v>4.2099999999999999E-2</v>
      </c>
      <c r="H741" s="8">
        <v>0</v>
      </c>
      <c r="I741" s="39"/>
      <c r="J741" s="38">
        <v>3.8599999999999995E-2</v>
      </c>
      <c r="K741" s="38"/>
      <c r="L741" s="38"/>
      <c r="M741" s="38">
        <v>4.7400000000000005E-2</v>
      </c>
      <c r="N741" s="39"/>
    </row>
    <row r="742" spans="1:14" s="40" customFormat="1" x14ac:dyDescent="0.2">
      <c r="A742">
        <v>201304</v>
      </c>
      <c r="B742" s="35">
        <v>41368</v>
      </c>
      <c r="C742" s="7" t="s">
        <v>21</v>
      </c>
      <c r="D742" s="36">
        <v>3.7999999999999999E-2</v>
      </c>
      <c r="E742" s="36">
        <v>4.0500000000000001E-2</v>
      </c>
      <c r="F742" s="36">
        <v>4.5499999999999999E-2</v>
      </c>
      <c r="G742" s="37">
        <v>4.1300000000000003E-2</v>
      </c>
      <c r="H742" s="8">
        <v>0</v>
      </c>
      <c r="I742" s="39"/>
      <c r="J742" s="38">
        <v>3.7900000000000003E-2</v>
      </c>
      <c r="K742" s="38"/>
      <c r="L742" s="38"/>
      <c r="M742" s="38">
        <v>4.6600000000000003E-2</v>
      </c>
      <c r="N742" s="39"/>
    </row>
    <row r="743" spans="1:14" s="40" customFormat="1" x14ac:dyDescent="0.2">
      <c r="A743">
        <v>201304</v>
      </c>
      <c r="B743" s="35">
        <v>41369</v>
      </c>
      <c r="C743" s="7" t="s">
        <v>21</v>
      </c>
      <c r="D743" s="36">
        <v>3.6700000000000003E-2</v>
      </c>
      <c r="E743" s="36">
        <v>3.9300000000000002E-2</v>
      </c>
      <c r="F743" s="36">
        <v>4.4299999999999999E-2</v>
      </c>
      <c r="G743" s="37">
        <v>4.0099999999999997E-2</v>
      </c>
      <c r="H743" s="8">
        <v>0</v>
      </c>
      <c r="I743" s="39"/>
      <c r="J743" s="38">
        <v>3.6799999999999999E-2</v>
      </c>
      <c r="K743" s="38"/>
      <c r="L743" s="38"/>
      <c r="M743" s="38">
        <v>4.5400000000000003E-2</v>
      </c>
      <c r="N743" s="39"/>
    </row>
    <row r="744" spans="1:14" s="40" customFormat="1" x14ac:dyDescent="0.2">
      <c r="A744">
        <v>201304</v>
      </c>
      <c r="B744" s="35">
        <v>41372</v>
      </c>
      <c r="C744" s="7" t="s">
        <v>21</v>
      </c>
      <c r="D744" s="36">
        <v>3.7199999999999997E-2</v>
      </c>
      <c r="E744" s="36">
        <v>3.9699999999999999E-2</v>
      </c>
      <c r="F744" s="36">
        <v>4.4699999999999997E-2</v>
      </c>
      <c r="G744" s="37">
        <v>4.0500000000000001E-2</v>
      </c>
      <c r="H744" s="8">
        <v>0</v>
      </c>
      <c r="I744" s="39"/>
      <c r="J744" s="38">
        <v>3.7200000000000004E-2</v>
      </c>
      <c r="K744" s="38"/>
      <c r="L744" s="38"/>
      <c r="M744" s="38">
        <v>4.58E-2</v>
      </c>
      <c r="N744" s="39"/>
    </row>
    <row r="745" spans="1:14" s="40" customFormat="1" x14ac:dyDescent="0.2">
      <c r="A745">
        <v>201304</v>
      </c>
      <c r="B745" s="35">
        <v>41374</v>
      </c>
      <c r="C745" s="7" t="s">
        <v>21</v>
      </c>
      <c r="D745" s="36">
        <v>3.8199999999999998E-2</v>
      </c>
      <c r="E745" s="36">
        <v>4.0800000000000003E-2</v>
      </c>
      <c r="F745" s="36">
        <v>4.5699999999999998E-2</v>
      </c>
      <c r="G745" s="37">
        <v>4.1599999999999998E-2</v>
      </c>
      <c r="H745" s="8">
        <v>0</v>
      </c>
      <c r="I745" s="39"/>
      <c r="J745" s="38">
        <v>3.7900000000000003E-2</v>
      </c>
      <c r="K745" s="38"/>
      <c r="L745" s="38"/>
      <c r="M745" s="38">
        <v>4.6699999999999998E-2</v>
      </c>
      <c r="N745" s="39"/>
    </row>
    <row r="746" spans="1:14" s="40" customFormat="1" x14ac:dyDescent="0.2">
      <c r="A746">
        <v>201304</v>
      </c>
      <c r="B746" s="35">
        <v>41379</v>
      </c>
      <c r="C746" s="7" t="s">
        <v>21</v>
      </c>
      <c r="D746" s="36">
        <v>3.6900000000000002E-2</v>
      </c>
      <c r="E746" s="36">
        <v>3.9600000000000003E-2</v>
      </c>
      <c r="F746" s="36">
        <v>4.4299999999999999E-2</v>
      </c>
      <c r="G746" s="37">
        <v>4.0300000000000002E-2</v>
      </c>
      <c r="H746" s="8">
        <v>0</v>
      </c>
      <c r="I746" s="39"/>
      <c r="J746" s="38">
        <v>3.6699999999999997E-2</v>
      </c>
      <c r="K746" s="38"/>
      <c r="L746" s="38"/>
      <c r="M746" s="38">
        <v>4.5400000000000003E-2</v>
      </c>
      <c r="N746" s="39"/>
    </row>
    <row r="747" spans="1:14" s="40" customFormat="1" x14ac:dyDescent="0.2">
      <c r="A747">
        <v>201304</v>
      </c>
      <c r="B747" s="35">
        <v>41380</v>
      </c>
      <c r="C747" s="7" t="s">
        <v>21</v>
      </c>
      <c r="D747" s="36">
        <v>3.7199999999999997E-2</v>
      </c>
      <c r="E747" s="36">
        <v>3.9800000000000002E-2</v>
      </c>
      <c r="F747" s="36">
        <v>4.4600000000000001E-2</v>
      </c>
      <c r="G747" s="37">
        <v>4.0500000000000001E-2</v>
      </c>
      <c r="H747" s="8">
        <v>0</v>
      </c>
      <c r="I747" s="39"/>
      <c r="J747" s="38">
        <v>3.7000000000000005E-2</v>
      </c>
      <c r="K747" s="38"/>
      <c r="L747" s="38"/>
      <c r="M747" s="38">
        <v>4.5599999999999995E-2</v>
      </c>
      <c r="N747" s="39"/>
    </row>
    <row r="748" spans="1:14" s="40" customFormat="1" x14ac:dyDescent="0.2">
      <c r="A748">
        <v>201304</v>
      </c>
      <c r="B748" s="35">
        <v>41381</v>
      </c>
      <c r="C748" s="7" t="s">
        <v>21</v>
      </c>
      <c r="D748" s="36">
        <v>3.6999999999999998E-2</v>
      </c>
      <c r="E748" s="36">
        <v>3.9600000000000003E-2</v>
      </c>
      <c r="F748" s="36">
        <v>4.4400000000000002E-2</v>
      </c>
      <c r="G748" s="37">
        <v>4.0300000000000002E-2</v>
      </c>
      <c r="H748" s="8">
        <v>0</v>
      </c>
      <c r="I748" s="39"/>
      <c r="J748" s="38">
        <v>3.6799999999999999E-2</v>
      </c>
      <c r="K748" s="38"/>
      <c r="L748" s="38"/>
      <c r="M748" s="38">
        <v>4.5400000000000003E-2</v>
      </c>
      <c r="N748" s="39"/>
    </row>
    <row r="749" spans="1:14" s="40" customFormat="1" x14ac:dyDescent="0.2">
      <c r="A749">
        <v>201304</v>
      </c>
      <c r="B749" s="35">
        <v>41382</v>
      </c>
      <c r="C749" s="7" t="s">
        <v>21</v>
      </c>
      <c r="D749" s="36">
        <v>3.6799999999999999E-2</v>
      </c>
      <c r="E749" s="36">
        <v>3.9399999999999998E-2</v>
      </c>
      <c r="F749" s="36">
        <v>4.41E-2</v>
      </c>
      <c r="G749" s="37">
        <v>4.0099999999999997E-2</v>
      </c>
      <c r="H749" s="8">
        <v>0</v>
      </c>
      <c r="I749" s="39"/>
      <c r="J749" s="38">
        <v>3.6499999999999998E-2</v>
      </c>
      <c r="K749" s="38"/>
      <c r="L749" s="38"/>
      <c r="M749" s="38">
        <v>4.5199999999999997E-2</v>
      </c>
      <c r="N749" s="39"/>
    </row>
    <row r="750" spans="1:14" s="40" customFormat="1" x14ac:dyDescent="0.2">
      <c r="A750">
        <v>201304</v>
      </c>
      <c r="B750" s="35">
        <v>41383</v>
      </c>
      <c r="C750" s="7" t="s">
        <v>21</v>
      </c>
      <c r="D750" s="36">
        <v>3.6900000000000002E-2</v>
      </c>
      <c r="E750" s="36">
        <v>3.9600000000000003E-2</v>
      </c>
      <c r="F750" s="36">
        <v>4.4299999999999999E-2</v>
      </c>
      <c r="G750" s="37">
        <v>4.0300000000000002E-2</v>
      </c>
      <c r="H750" s="8">
        <v>0</v>
      </c>
      <c r="I750" s="39"/>
      <c r="J750" s="38">
        <v>3.7000000000000005E-2</v>
      </c>
      <c r="K750" s="38"/>
      <c r="L750" s="38"/>
      <c r="M750" s="38">
        <v>4.5400000000000003E-2</v>
      </c>
      <c r="N750" s="39"/>
    </row>
    <row r="751" spans="1:14" s="40" customFormat="1" x14ac:dyDescent="0.2">
      <c r="A751">
        <v>201304</v>
      </c>
      <c r="B751" s="35">
        <v>41386</v>
      </c>
      <c r="C751" s="7" t="s">
        <v>21</v>
      </c>
      <c r="D751" s="36">
        <v>3.6900000000000002E-2</v>
      </c>
      <c r="E751" s="36">
        <v>3.9600000000000003E-2</v>
      </c>
      <c r="F751" s="36">
        <v>4.4299999999999999E-2</v>
      </c>
      <c r="G751" s="37">
        <v>4.0300000000000002E-2</v>
      </c>
      <c r="H751" s="8">
        <v>0</v>
      </c>
      <c r="I751" s="39"/>
      <c r="J751" s="38">
        <v>3.7000000000000005E-2</v>
      </c>
      <c r="K751" s="38"/>
      <c r="L751" s="38"/>
      <c r="M751" s="38">
        <v>4.5400000000000003E-2</v>
      </c>
      <c r="N751" s="39"/>
    </row>
    <row r="752" spans="1:14" s="40" customFormat="1" x14ac:dyDescent="0.2">
      <c r="A752">
        <v>201304</v>
      </c>
      <c r="B752" s="35">
        <v>41387</v>
      </c>
      <c r="C752" s="7" t="s">
        <v>21</v>
      </c>
      <c r="D752" s="36">
        <v>3.6999999999999998E-2</v>
      </c>
      <c r="E752" s="36">
        <v>3.9600000000000003E-2</v>
      </c>
      <c r="F752" s="36">
        <v>4.4299999999999999E-2</v>
      </c>
      <c r="G752" s="37">
        <v>4.0300000000000002E-2</v>
      </c>
      <c r="H752" s="8">
        <v>0</v>
      </c>
      <c r="I752" s="39"/>
      <c r="J752" s="38">
        <v>3.7000000000000005E-2</v>
      </c>
      <c r="K752" s="38"/>
      <c r="L752" s="38"/>
      <c r="M752" s="38">
        <v>4.5400000000000003E-2</v>
      </c>
      <c r="N752" s="39"/>
    </row>
    <row r="753" spans="1:14" s="40" customFormat="1" x14ac:dyDescent="0.2">
      <c r="A753">
        <v>201304</v>
      </c>
      <c r="B753" s="35">
        <v>41388</v>
      </c>
      <c r="C753" s="7" t="s">
        <v>21</v>
      </c>
      <c r="D753" s="36">
        <v>3.7100000000000001E-2</v>
      </c>
      <c r="E753" s="36">
        <v>3.9600000000000003E-2</v>
      </c>
      <c r="F753" s="36">
        <v>4.4299999999999999E-2</v>
      </c>
      <c r="G753" s="37">
        <v>4.0300000000000002E-2</v>
      </c>
      <c r="H753" s="8">
        <v>0</v>
      </c>
      <c r="I753" s="39"/>
      <c r="J753" s="38">
        <v>3.7000000000000005E-2</v>
      </c>
      <c r="K753" s="38"/>
      <c r="L753" s="38"/>
      <c r="M753" s="38">
        <v>4.53E-2</v>
      </c>
      <c r="N753" s="39"/>
    </row>
    <row r="754" spans="1:14" s="40" customFormat="1" x14ac:dyDescent="0.2">
      <c r="A754">
        <v>201304</v>
      </c>
      <c r="B754" s="35">
        <v>41389</v>
      </c>
      <c r="C754" s="7" t="s">
        <v>21</v>
      </c>
      <c r="D754" s="36">
        <v>3.73E-2</v>
      </c>
      <c r="E754" s="36">
        <v>3.9800000000000002E-2</v>
      </c>
      <c r="F754" s="36">
        <v>4.4600000000000001E-2</v>
      </c>
      <c r="G754" s="37">
        <v>4.0599999999999997E-2</v>
      </c>
      <c r="H754" s="8">
        <v>0</v>
      </c>
      <c r="I754" s="39"/>
      <c r="J754" s="38">
        <v>3.7200000000000004E-2</v>
      </c>
      <c r="K754" s="38"/>
      <c r="L754" s="38"/>
      <c r="M754" s="38">
        <v>4.5499999999999999E-2</v>
      </c>
      <c r="N754" s="39"/>
    </row>
    <row r="755" spans="1:14" s="40" customFormat="1" x14ac:dyDescent="0.2">
      <c r="A755">
        <v>201304</v>
      </c>
      <c r="B755" s="35">
        <v>41390</v>
      </c>
      <c r="C755" s="7" t="s">
        <v>21</v>
      </c>
      <c r="D755" s="36">
        <v>3.6700000000000003E-2</v>
      </c>
      <c r="E755" s="36">
        <v>3.9300000000000002E-2</v>
      </c>
      <c r="F755" s="36">
        <v>4.41E-2</v>
      </c>
      <c r="G755" s="37">
        <v>0.04</v>
      </c>
      <c r="H755" s="8">
        <v>0</v>
      </c>
      <c r="I755" s="39"/>
      <c r="J755" s="38">
        <v>3.6699999999999997E-2</v>
      </c>
      <c r="K755" s="38"/>
      <c r="L755" s="38"/>
      <c r="M755" s="38">
        <v>4.5100000000000001E-2</v>
      </c>
      <c r="N755" s="39"/>
    </row>
    <row r="756" spans="1:14" s="40" customFormat="1" ht="15.75" customHeight="1" x14ac:dyDescent="0.2">
      <c r="A756">
        <v>201304</v>
      </c>
      <c r="B756" s="35">
        <v>41393</v>
      </c>
      <c r="C756" s="7" t="s">
        <v>21</v>
      </c>
      <c r="D756" s="36">
        <v>3.6900000000000002E-2</v>
      </c>
      <c r="E756" s="36">
        <v>3.95E-2</v>
      </c>
      <c r="F756" s="36">
        <v>4.4200000000000003E-2</v>
      </c>
      <c r="G756" s="37">
        <v>4.02E-2</v>
      </c>
      <c r="H756" s="8">
        <v>0</v>
      </c>
      <c r="I756" s="39"/>
      <c r="J756" s="38">
        <v>3.6900000000000002E-2</v>
      </c>
      <c r="K756" s="38"/>
      <c r="L756" s="38"/>
      <c r="M756" s="38">
        <v>4.5199999999999997E-2</v>
      </c>
      <c r="N756" s="39"/>
    </row>
    <row r="757" spans="1:14" s="40" customFormat="1" ht="15.75" customHeight="1" x14ac:dyDescent="0.2">
      <c r="A757">
        <v>201304</v>
      </c>
      <c r="B757" s="35">
        <v>41394</v>
      </c>
      <c r="C757" s="7" t="s">
        <v>21</v>
      </c>
      <c r="D757" s="36">
        <v>3.6999999999999998E-2</v>
      </c>
      <c r="E757" s="36">
        <v>3.9600000000000003E-2</v>
      </c>
      <c r="F757" s="36">
        <v>4.4299999999999999E-2</v>
      </c>
      <c r="G757" s="37">
        <v>4.0300000000000002E-2</v>
      </c>
      <c r="H757" s="8">
        <v>0</v>
      </c>
      <c r="I757" s="39"/>
      <c r="J757" s="38">
        <v>3.7000000000000005E-2</v>
      </c>
      <c r="K757" s="38"/>
      <c r="L757" s="38"/>
      <c r="M757" s="38">
        <v>4.53E-2</v>
      </c>
      <c r="N757" s="39"/>
    </row>
    <row r="758" spans="1:14" s="40" customFormat="1" ht="15.75" customHeight="1" x14ac:dyDescent="0.2">
      <c r="A758">
        <v>201305</v>
      </c>
      <c r="B758" s="35">
        <v>41395</v>
      </c>
      <c r="C758" s="7" t="s">
        <v>21</v>
      </c>
      <c r="D758" s="36">
        <v>3.6499999999999998E-2</v>
      </c>
      <c r="E758" s="36">
        <v>3.9199999999999999E-2</v>
      </c>
      <c r="F758" s="36">
        <v>4.3900000000000002E-2</v>
      </c>
      <c r="G758" s="37">
        <v>3.9899999999999998E-2</v>
      </c>
      <c r="H758" s="8">
        <v>0</v>
      </c>
      <c r="I758" s="39"/>
      <c r="J758" s="38">
        <v>3.6499999999999998E-2</v>
      </c>
      <c r="K758" s="38"/>
      <c r="L758" s="38"/>
      <c r="M758" s="38">
        <v>4.4800000000000006E-2</v>
      </c>
      <c r="N758" s="39"/>
    </row>
    <row r="759" spans="1:14" s="40" customFormat="1" ht="15.75" customHeight="1" x14ac:dyDescent="0.2">
      <c r="A759">
        <v>201305</v>
      </c>
      <c r="B759" s="35">
        <v>41396</v>
      </c>
      <c r="C759" s="7" t="s">
        <v>21</v>
      </c>
      <c r="D759" s="36">
        <v>3.6400000000000002E-2</v>
      </c>
      <c r="E759" s="36">
        <v>3.9100000000000003E-2</v>
      </c>
      <c r="F759" s="36">
        <v>4.3799999999999999E-2</v>
      </c>
      <c r="G759" s="37">
        <v>3.9800000000000002E-2</v>
      </c>
      <c r="H759" s="8">
        <v>0</v>
      </c>
      <c r="I759" s="39"/>
      <c r="J759" s="38">
        <v>3.6400000000000002E-2</v>
      </c>
      <c r="K759" s="38"/>
      <c r="L759" s="38"/>
      <c r="M759" s="38">
        <v>4.4699999999999997E-2</v>
      </c>
      <c r="N759" s="39"/>
    </row>
    <row r="760" spans="1:14" s="40" customFormat="1" ht="15.75" customHeight="1" x14ac:dyDescent="0.2">
      <c r="A760">
        <v>201305</v>
      </c>
      <c r="B760" s="35">
        <v>41397</v>
      </c>
      <c r="C760" s="7" t="s">
        <v>21</v>
      </c>
      <c r="D760" s="36">
        <v>3.7699999999999997E-2</v>
      </c>
      <c r="E760" s="36">
        <v>4.0300000000000002E-2</v>
      </c>
      <c r="F760" s="36">
        <v>4.5100000000000001E-2</v>
      </c>
      <c r="G760" s="37">
        <v>4.1000000000000002E-2</v>
      </c>
      <c r="H760" s="8">
        <v>0</v>
      </c>
      <c r="I760" s="39"/>
      <c r="J760" s="38">
        <v>3.7699999999999997E-2</v>
      </c>
      <c r="K760" s="38"/>
      <c r="L760" s="38"/>
      <c r="M760" s="38">
        <v>4.5999999999999999E-2</v>
      </c>
      <c r="N760" s="39"/>
    </row>
    <row r="761" spans="1:14" s="40" customFormat="1" ht="15.75" customHeight="1" x14ac:dyDescent="0.2">
      <c r="A761">
        <v>201305</v>
      </c>
      <c r="B761" s="35">
        <v>41400</v>
      </c>
      <c r="C761" s="7" t="s">
        <v>21</v>
      </c>
      <c r="D761" s="36">
        <v>3.7999999999999999E-2</v>
      </c>
      <c r="E761" s="36">
        <v>4.0599999999999997E-2</v>
      </c>
      <c r="F761" s="36">
        <v>4.5400000000000003E-2</v>
      </c>
      <c r="G761" s="37">
        <v>4.1300000000000003E-2</v>
      </c>
      <c r="H761" s="8">
        <v>0</v>
      </c>
      <c r="I761" s="39"/>
      <c r="J761" s="38">
        <v>3.78E-2</v>
      </c>
      <c r="K761" s="38"/>
      <c r="L761" s="38"/>
      <c r="M761" s="38">
        <v>4.6300000000000001E-2</v>
      </c>
      <c r="N761" s="39"/>
    </row>
    <row r="762" spans="1:14" s="40" customFormat="1" ht="15.75" customHeight="1" x14ac:dyDescent="0.2">
      <c r="A762">
        <v>201305</v>
      </c>
      <c r="B762" s="35">
        <v>41401</v>
      </c>
      <c r="C762" s="7" t="s">
        <v>21</v>
      </c>
      <c r="D762" s="36">
        <v>3.8199999999999998E-2</v>
      </c>
      <c r="E762" s="36">
        <v>4.07E-2</v>
      </c>
      <c r="F762" s="36">
        <v>4.5600000000000002E-2</v>
      </c>
      <c r="G762" s="37">
        <v>4.1500000000000002E-2</v>
      </c>
      <c r="H762" s="8">
        <v>0</v>
      </c>
      <c r="I762" s="39"/>
      <c r="J762" s="38">
        <v>3.7900000000000003E-2</v>
      </c>
      <c r="K762" s="38"/>
      <c r="L762" s="38"/>
      <c r="M762" s="38">
        <v>4.6399999999999997E-2</v>
      </c>
      <c r="N762" s="39"/>
    </row>
    <row r="763" spans="1:14" s="40" customFormat="1" ht="15.75" customHeight="1" x14ac:dyDescent="0.2">
      <c r="A763">
        <v>201305</v>
      </c>
      <c r="B763" s="35">
        <v>41402</v>
      </c>
      <c r="C763" s="7" t="s">
        <v>21</v>
      </c>
      <c r="D763" s="36">
        <v>3.7900000000000003E-2</v>
      </c>
      <c r="E763" s="36">
        <v>4.0500000000000001E-2</v>
      </c>
      <c r="F763" s="36">
        <v>4.53E-2</v>
      </c>
      <c r="G763" s="37">
        <v>4.1200000000000001E-2</v>
      </c>
      <c r="H763" s="8">
        <v>0</v>
      </c>
      <c r="I763" s="39"/>
      <c r="J763" s="38">
        <v>3.78E-2</v>
      </c>
      <c r="K763" s="38"/>
      <c r="L763" s="38"/>
      <c r="M763" s="38">
        <v>4.6100000000000002E-2</v>
      </c>
      <c r="N763" s="39"/>
    </row>
    <row r="764" spans="1:14" s="40" customFormat="1" ht="15.75" customHeight="1" x14ac:dyDescent="0.2">
      <c r="A764">
        <v>201305</v>
      </c>
      <c r="B764" s="35">
        <v>41403</v>
      </c>
      <c r="C764" s="7" t="s">
        <v>21</v>
      </c>
      <c r="D764" s="36">
        <v>3.8100000000000002E-2</v>
      </c>
      <c r="E764" s="36">
        <v>4.07E-2</v>
      </c>
      <c r="F764" s="36">
        <v>4.5499999999999999E-2</v>
      </c>
      <c r="G764" s="37">
        <v>4.1399999999999999E-2</v>
      </c>
      <c r="H764" s="8">
        <v>0</v>
      </c>
      <c r="I764" s="39"/>
      <c r="J764" s="38">
        <v>3.7999999999999999E-2</v>
      </c>
      <c r="K764" s="38"/>
      <c r="L764" s="38"/>
      <c r="M764" s="38">
        <v>4.6300000000000001E-2</v>
      </c>
      <c r="N764" s="39"/>
    </row>
    <row r="765" spans="1:14" s="40" customFormat="1" ht="15.75" customHeight="1" x14ac:dyDescent="0.2">
      <c r="A765">
        <v>201305</v>
      </c>
      <c r="B765" s="35">
        <v>41404</v>
      </c>
      <c r="C765" s="7" t="s">
        <v>21</v>
      </c>
      <c r="D765" s="36">
        <v>3.9E-2</v>
      </c>
      <c r="E765" s="36">
        <v>4.1599999999999998E-2</v>
      </c>
      <c r="F765" s="36">
        <v>4.6399999999999997E-2</v>
      </c>
      <c r="G765" s="37">
        <v>4.2299999999999997E-2</v>
      </c>
      <c r="H765" s="8">
        <v>0</v>
      </c>
      <c r="I765" s="39"/>
      <c r="J765" s="38">
        <v>3.8900000000000004E-2</v>
      </c>
      <c r="K765" s="38"/>
      <c r="L765" s="38"/>
      <c r="M765" s="38">
        <v>4.7199999999999999E-2</v>
      </c>
      <c r="N765" s="39"/>
    </row>
    <row r="766" spans="1:14" s="40" customFormat="1" ht="15.75" customHeight="1" x14ac:dyDescent="0.2">
      <c r="A766">
        <v>201305</v>
      </c>
      <c r="B766" s="35">
        <v>41407</v>
      </c>
      <c r="C766" s="7" t="s">
        <v>21</v>
      </c>
      <c r="D766" s="36">
        <v>3.9100000000000003E-2</v>
      </c>
      <c r="E766" s="36">
        <v>4.1700000000000001E-2</v>
      </c>
      <c r="F766" s="36">
        <v>4.6600000000000003E-2</v>
      </c>
      <c r="G766" s="37">
        <v>4.2500000000000003E-2</v>
      </c>
      <c r="H766" s="8">
        <v>0</v>
      </c>
      <c r="I766" s="39"/>
      <c r="J766" s="38">
        <v>3.9E-2</v>
      </c>
      <c r="K766" s="38"/>
      <c r="L766" s="38"/>
      <c r="M766" s="38">
        <v>4.7300000000000002E-2</v>
      </c>
      <c r="N766" s="39"/>
    </row>
    <row r="767" spans="1:14" s="40" customFormat="1" ht="15.75" customHeight="1" x14ac:dyDescent="0.2">
      <c r="A767">
        <v>201305</v>
      </c>
      <c r="B767" s="35">
        <v>41408</v>
      </c>
      <c r="C767" s="7" t="s">
        <v>21</v>
      </c>
      <c r="D767" s="36">
        <v>3.9600000000000003E-2</v>
      </c>
      <c r="E767" s="36">
        <v>4.2099999999999999E-2</v>
      </c>
      <c r="F767" s="36">
        <v>4.6899999999999997E-2</v>
      </c>
      <c r="G767" s="37">
        <v>4.2900000000000001E-2</v>
      </c>
      <c r="H767" s="8">
        <v>0</v>
      </c>
      <c r="I767" s="39"/>
      <c r="J767" s="38">
        <v>3.9300000000000002E-2</v>
      </c>
      <c r="K767" s="38"/>
      <c r="L767" s="38"/>
      <c r="M767" s="38">
        <v>4.7699999999999992E-2</v>
      </c>
      <c r="N767" s="39"/>
    </row>
    <row r="768" spans="1:14" s="40" customFormat="1" ht="15.75" customHeight="1" x14ac:dyDescent="0.2">
      <c r="A768">
        <v>201305</v>
      </c>
      <c r="B768" s="35">
        <v>41409</v>
      </c>
      <c r="C768" s="7" t="s">
        <v>21</v>
      </c>
      <c r="D768" s="36">
        <v>3.95E-2</v>
      </c>
      <c r="E768" s="36">
        <v>4.2099999999999999E-2</v>
      </c>
      <c r="F768" s="36">
        <v>4.6800000000000001E-2</v>
      </c>
      <c r="G768" s="37">
        <v>4.2799999999999998E-2</v>
      </c>
      <c r="H768" s="8">
        <v>0</v>
      </c>
      <c r="I768" s="39"/>
      <c r="J768" s="38">
        <v>3.9300000000000002E-2</v>
      </c>
      <c r="K768" s="38"/>
      <c r="L768" s="38"/>
      <c r="M768" s="38">
        <v>4.7599999999999996E-2</v>
      </c>
      <c r="N768" s="39"/>
    </row>
    <row r="769" spans="1:14" s="40" customFormat="1" ht="15.75" customHeight="1" x14ac:dyDescent="0.2">
      <c r="A769">
        <v>201305</v>
      </c>
      <c r="B769" s="35">
        <v>41410</v>
      </c>
      <c r="C769" s="7" t="s">
        <v>21</v>
      </c>
      <c r="D769" s="36">
        <v>3.8800000000000001E-2</v>
      </c>
      <c r="E769" s="36">
        <v>4.1300000000000003E-2</v>
      </c>
      <c r="F769" s="36">
        <v>4.6100000000000002E-2</v>
      </c>
      <c r="G769" s="37">
        <v>4.2099999999999999E-2</v>
      </c>
      <c r="H769" s="8">
        <v>0</v>
      </c>
      <c r="I769" s="39"/>
      <c r="J769" s="38">
        <v>3.85E-2</v>
      </c>
      <c r="K769" s="38"/>
      <c r="L769" s="38"/>
      <c r="M769" s="38">
        <v>4.6799999999999994E-2</v>
      </c>
      <c r="N769" s="39"/>
    </row>
    <row r="770" spans="1:14" s="40" customFormat="1" ht="15.75" customHeight="1" x14ac:dyDescent="0.2">
      <c r="A770">
        <v>201305</v>
      </c>
      <c r="B770" s="35">
        <v>41411</v>
      </c>
      <c r="C770" s="7" t="s">
        <v>21</v>
      </c>
      <c r="D770" s="36">
        <v>3.9600000000000003E-2</v>
      </c>
      <c r="E770" s="36">
        <v>4.2099999999999999E-2</v>
      </c>
      <c r="F770" s="36">
        <v>4.6899999999999997E-2</v>
      </c>
      <c r="G770" s="37">
        <v>4.2900000000000001E-2</v>
      </c>
      <c r="H770" s="8">
        <v>0</v>
      </c>
      <c r="I770" s="39"/>
      <c r="J770" s="38">
        <v>3.9399999999999998E-2</v>
      </c>
      <c r="K770" s="38"/>
      <c r="L770" s="38"/>
      <c r="M770" s="38">
        <v>4.7599999999999996E-2</v>
      </c>
      <c r="N770" s="39"/>
    </row>
    <row r="771" spans="1:14" s="40" customFormat="1" ht="15.75" customHeight="1" x14ac:dyDescent="0.2">
      <c r="A771">
        <v>201305</v>
      </c>
      <c r="B771" s="35">
        <v>41414</v>
      </c>
      <c r="C771" s="7" t="s">
        <v>21</v>
      </c>
      <c r="D771" s="36">
        <v>3.9699999999999999E-2</v>
      </c>
      <c r="E771" s="36">
        <v>4.2200000000000001E-2</v>
      </c>
      <c r="F771" s="36">
        <v>4.7E-2</v>
      </c>
      <c r="G771" s="37">
        <v>4.2999999999999997E-2</v>
      </c>
      <c r="H771" s="8">
        <v>0</v>
      </c>
      <c r="I771" s="39"/>
      <c r="J771" s="38">
        <v>3.9399999999999998E-2</v>
      </c>
      <c r="K771" s="38"/>
      <c r="L771" s="38"/>
      <c r="M771" s="38">
        <v>4.7699999999999992E-2</v>
      </c>
      <c r="N771" s="39"/>
    </row>
    <row r="772" spans="1:14" s="40" customFormat="1" ht="15.75" customHeight="1" x14ac:dyDescent="0.2">
      <c r="A772">
        <v>201305</v>
      </c>
      <c r="B772" s="35">
        <v>41415</v>
      </c>
      <c r="C772" s="7" t="s">
        <v>21</v>
      </c>
      <c r="D772" s="36">
        <v>3.95E-2</v>
      </c>
      <c r="E772" s="36">
        <v>4.19E-2</v>
      </c>
      <c r="F772" s="36">
        <v>4.6800000000000001E-2</v>
      </c>
      <c r="G772" s="37">
        <v>4.2700000000000002E-2</v>
      </c>
      <c r="H772" s="8">
        <v>0</v>
      </c>
      <c r="I772" s="39"/>
      <c r="J772" s="38">
        <v>3.9199999999999999E-2</v>
      </c>
      <c r="K772" s="38"/>
      <c r="L772" s="38"/>
      <c r="M772" s="38">
        <v>4.7500000000000001E-2</v>
      </c>
      <c r="N772" s="39"/>
    </row>
    <row r="773" spans="1:14" s="40" customFormat="1" ht="15.75" customHeight="1" x14ac:dyDescent="0.2">
      <c r="A773">
        <v>201305</v>
      </c>
      <c r="B773" s="35">
        <v>41416</v>
      </c>
      <c r="C773" s="7" t="s">
        <v>21</v>
      </c>
      <c r="D773" s="36">
        <v>4.0099999999999997E-2</v>
      </c>
      <c r="E773" s="36">
        <v>4.2500000000000003E-2</v>
      </c>
      <c r="F773" s="36">
        <v>4.7399999999999998E-2</v>
      </c>
      <c r="G773" s="37">
        <v>4.3299999999999998E-2</v>
      </c>
      <c r="H773" s="8">
        <v>0</v>
      </c>
      <c r="I773" s="39"/>
      <c r="J773" s="38">
        <v>3.9800000000000002E-2</v>
      </c>
      <c r="K773" s="38"/>
      <c r="L773" s="38"/>
      <c r="M773" s="38">
        <v>4.8099999999999997E-2</v>
      </c>
      <c r="N773" s="39"/>
    </row>
    <row r="774" spans="1:14" s="40" customFormat="1" ht="15.75" customHeight="1" x14ac:dyDescent="0.2">
      <c r="A774">
        <v>201305</v>
      </c>
      <c r="B774" s="35">
        <v>41417</v>
      </c>
      <c r="C774" s="7" t="s">
        <v>21</v>
      </c>
      <c r="D774" s="36">
        <v>3.9899999999999998E-2</v>
      </c>
      <c r="E774" s="36">
        <v>4.24E-2</v>
      </c>
      <c r="F774" s="36">
        <v>4.7199999999999999E-2</v>
      </c>
      <c r="G774" s="37">
        <v>4.3200000000000002E-2</v>
      </c>
      <c r="H774" s="8">
        <v>0</v>
      </c>
      <c r="I774" s="39"/>
      <c r="J774" s="38">
        <v>3.9699999999999999E-2</v>
      </c>
      <c r="K774" s="38"/>
      <c r="L774" s="38"/>
      <c r="M774" s="38">
        <v>4.7899999999999998E-2</v>
      </c>
      <c r="N774" s="39"/>
    </row>
    <row r="775" spans="1:14" s="40" customFormat="1" x14ac:dyDescent="0.2">
      <c r="A775">
        <v>201305</v>
      </c>
      <c r="B775" s="35">
        <v>41418</v>
      </c>
      <c r="C775" s="7" t="s">
        <v>21</v>
      </c>
      <c r="D775" s="36">
        <v>3.9699999999999999E-2</v>
      </c>
      <c r="E775" s="36">
        <v>4.2200000000000001E-2</v>
      </c>
      <c r="F775" s="36">
        <v>4.6899999999999997E-2</v>
      </c>
      <c r="G775" s="37">
        <v>4.2900000000000001E-2</v>
      </c>
      <c r="H775" s="8">
        <v>0</v>
      </c>
      <c r="I775" s="39"/>
      <c r="J775" s="38">
        <v>3.9399999999999998E-2</v>
      </c>
      <c r="K775" s="38"/>
      <c r="L775" s="38"/>
      <c r="M775" s="38">
        <v>4.7599999999999996E-2</v>
      </c>
      <c r="N775" s="39"/>
    </row>
    <row r="776" spans="1:14" s="40" customFormat="1" x14ac:dyDescent="0.2">
      <c r="A776">
        <v>201305</v>
      </c>
      <c r="B776" s="35">
        <v>41423</v>
      </c>
      <c r="C776" s="7" t="s">
        <v>21</v>
      </c>
      <c r="D776" s="36">
        <v>4.07E-2</v>
      </c>
      <c r="E776" s="36">
        <v>4.3200000000000002E-2</v>
      </c>
      <c r="F776" s="36">
        <v>4.8000000000000001E-2</v>
      </c>
      <c r="G776" s="37">
        <v>4.3999999999999997E-2</v>
      </c>
      <c r="H776" s="8">
        <v>0</v>
      </c>
      <c r="I776" s="39"/>
      <c r="J776" s="38">
        <v>4.0399999999999998E-2</v>
      </c>
      <c r="K776" s="38"/>
      <c r="L776" s="38"/>
      <c r="M776" s="38">
        <v>4.8799999999999996E-2</v>
      </c>
      <c r="N776" s="39"/>
    </row>
    <row r="777" spans="1:14" s="40" customFormat="1" x14ac:dyDescent="0.2">
      <c r="A777">
        <v>201305</v>
      </c>
      <c r="B777" s="35">
        <v>41424</v>
      </c>
      <c r="C777" s="7" t="s">
        <v>21</v>
      </c>
      <c r="D777" s="36">
        <v>4.0800000000000003E-2</v>
      </c>
      <c r="E777" s="36">
        <v>4.3400000000000001E-2</v>
      </c>
      <c r="F777" s="36">
        <v>4.82E-2</v>
      </c>
      <c r="G777" s="37">
        <v>4.41E-2</v>
      </c>
      <c r="H777" s="8">
        <v>0</v>
      </c>
      <c r="I777" s="39"/>
      <c r="J777" s="38">
        <v>4.0599999999999997E-2</v>
      </c>
      <c r="K777" s="38"/>
      <c r="L777" s="38"/>
      <c r="M777" s="38">
        <v>4.9000000000000002E-2</v>
      </c>
      <c r="N777" s="39"/>
    </row>
    <row r="778" spans="1:14" s="40" customFormat="1" x14ac:dyDescent="0.2">
      <c r="A778">
        <v>201305</v>
      </c>
      <c r="B778" s="35">
        <v>41425</v>
      </c>
      <c r="C778" s="7" t="s">
        <v>21</v>
      </c>
      <c r="D778" s="36">
        <v>4.1000000000000002E-2</v>
      </c>
      <c r="E778" s="36">
        <v>4.36E-2</v>
      </c>
      <c r="F778" s="36">
        <v>4.8599999999999997E-2</v>
      </c>
      <c r="G778" s="37">
        <v>4.4400000000000002E-2</v>
      </c>
      <c r="H778" s="8">
        <v>0</v>
      </c>
      <c r="I778" s="39"/>
      <c r="J778" s="38">
        <v>4.0899999999999999E-2</v>
      </c>
      <c r="K778" s="38"/>
      <c r="L778" s="38"/>
      <c r="M778" s="38">
        <v>4.9500000000000002E-2</v>
      </c>
      <c r="N778" s="39"/>
    </row>
    <row r="779" spans="1:14" s="40" customFormat="1" x14ac:dyDescent="0.2">
      <c r="A779">
        <v>201306</v>
      </c>
      <c r="B779" s="35">
        <v>41428</v>
      </c>
      <c r="C779" s="7" t="s">
        <v>21</v>
      </c>
      <c r="D779" s="36">
        <v>4.07E-2</v>
      </c>
      <c r="E779" s="36">
        <v>4.3400000000000001E-2</v>
      </c>
      <c r="F779" s="36">
        <v>4.87E-2</v>
      </c>
      <c r="G779" s="37">
        <v>4.4299999999999999E-2</v>
      </c>
      <c r="H779" s="8">
        <v>0</v>
      </c>
      <c r="I779" s="39"/>
      <c r="J779" s="38">
        <v>4.0599999999999997E-2</v>
      </c>
      <c r="K779" s="38"/>
      <c r="L779" s="38"/>
      <c r="M779" s="38">
        <v>4.9500000000000002E-2</v>
      </c>
      <c r="N779" s="39"/>
    </row>
    <row r="780" spans="1:14" s="40" customFormat="1" x14ac:dyDescent="0.2">
      <c r="A780">
        <v>201306</v>
      </c>
      <c r="B780" s="35">
        <v>41429</v>
      </c>
      <c r="C780" s="7" t="s">
        <v>21</v>
      </c>
      <c r="D780" s="36">
        <v>4.1000000000000002E-2</v>
      </c>
      <c r="E780" s="36">
        <v>4.3799999999999999E-2</v>
      </c>
      <c r="F780" s="36">
        <v>4.9099999999999998E-2</v>
      </c>
      <c r="G780" s="37">
        <v>4.4600000000000001E-2</v>
      </c>
      <c r="H780" s="8">
        <v>0</v>
      </c>
      <c r="I780" s="39"/>
      <c r="J780" s="38">
        <v>4.0999999999999995E-2</v>
      </c>
      <c r="K780" s="38"/>
      <c r="L780" s="38"/>
      <c r="M780" s="38">
        <v>0.05</v>
      </c>
      <c r="N780" s="39"/>
    </row>
    <row r="781" spans="1:14" s="40" customFormat="1" x14ac:dyDescent="0.2">
      <c r="A781">
        <v>201306</v>
      </c>
      <c r="B781" s="35">
        <v>41430</v>
      </c>
      <c r="C781" s="7" t="s">
        <v>21</v>
      </c>
      <c r="D781" s="36">
        <v>4.0599999999999997E-2</v>
      </c>
      <c r="E781" s="36">
        <v>4.3499999999999997E-2</v>
      </c>
      <c r="F781" s="36">
        <v>4.8800000000000003E-2</v>
      </c>
      <c r="G781" s="37">
        <v>4.4299999999999999E-2</v>
      </c>
      <c r="H781" s="8">
        <v>0</v>
      </c>
      <c r="I781" s="39"/>
      <c r="J781" s="38">
        <v>4.07E-2</v>
      </c>
      <c r="K781" s="38"/>
      <c r="L781" s="38"/>
      <c r="M781" s="38">
        <v>4.99E-2</v>
      </c>
      <c r="N781" s="39"/>
    </row>
    <row r="782" spans="1:14" s="40" customFormat="1" x14ac:dyDescent="0.2">
      <c r="A782">
        <v>201306</v>
      </c>
      <c r="B782" s="35">
        <v>41431</v>
      </c>
      <c r="C782" s="7" t="s">
        <v>21</v>
      </c>
      <c r="D782" s="36">
        <v>4.0500000000000001E-2</v>
      </c>
      <c r="E782" s="36">
        <v>4.3299999999999998E-2</v>
      </c>
      <c r="F782" s="36">
        <v>4.8500000000000001E-2</v>
      </c>
      <c r="G782" s="37">
        <v>4.41E-2</v>
      </c>
      <c r="H782" s="8">
        <v>0</v>
      </c>
      <c r="I782" s="39"/>
      <c r="J782" s="38">
        <v>4.0999999999999995E-2</v>
      </c>
      <c r="K782" s="38"/>
      <c r="L782" s="38"/>
      <c r="M782" s="38">
        <v>4.9599999999999998E-2</v>
      </c>
      <c r="N782" s="39"/>
    </row>
    <row r="783" spans="1:14" s="40" customFormat="1" x14ac:dyDescent="0.2">
      <c r="A783">
        <v>201306</v>
      </c>
      <c r="B783" s="35">
        <v>41432</v>
      </c>
      <c r="C783" s="7" t="s">
        <v>21</v>
      </c>
      <c r="D783" s="36">
        <v>4.1599999999999998E-2</v>
      </c>
      <c r="E783" s="36">
        <v>4.4299999999999999E-2</v>
      </c>
      <c r="F783" s="36">
        <v>4.9599999999999998E-2</v>
      </c>
      <c r="G783" s="37">
        <v>4.5199999999999997E-2</v>
      </c>
      <c r="H783" s="8">
        <v>0</v>
      </c>
      <c r="I783" s="39"/>
      <c r="J783" s="38">
        <v>4.1900000000000007E-2</v>
      </c>
      <c r="K783" s="38"/>
      <c r="L783" s="38"/>
      <c r="M783" s="38">
        <v>5.0599999999999999E-2</v>
      </c>
      <c r="N783" s="39"/>
    </row>
    <row r="784" spans="1:14" s="40" customFormat="1" x14ac:dyDescent="0.2">
      <c r="A784">
        <v>201306</v>
      </c>
      <c r="B784" s="35">
        <v>41435</v>
      </c>
      <c r="C784" s="7" t="s">
        <v>21</v>
      </c>
      <c r="D784" s="36">
        <v>4.2099999999999999E-2</v>
      </c>
      <c r="E784" s="36">
        <v>4.48E-2</v>
      </c>
      <c r="F784" s="36">
        <v>5.0200000000000002E-2</v>
      </c>
      <c r="G784" s="37">
        <v>4.5699999999999998E-2</v>
      </c>
      <c r="H784" s="8">
        <v>0</v>
      </c>
      <c r="I784" s="39"/>
      <c r="J784" s="38">
        <v>4.24E-2</v>
      </c>
      <c r="K784" s="38"/>
      <c r="L784" s="38"/>
      <c r="M784" s="38">
        <v>5.1100000000000007E-2</v>
      </c>
      <c r="N784" s="39"/>
    </row>
    <row r="785" spans="1:14" s="40" customFormat="1" x14ac:dyDescent="0.2">
      <c r="A785">
        <v>201306</v>
      </c>
      <c r="B785" s="35">
        <v>41436</v>
      </c>
      <c r="C785" s="7" t="s">
        <v>21</v>
      </c>
      <c r="D785" s="36">
        <v>4.19E-2</v>
      </c>
      <c r="E785" s="36">
        <v>4.4400000000000002E-2</v>
      </c>
      <c r="F785" s="36">
        <v>5.0099999999999999E-2</v>
      </c>
      <c r="G785" s="37">
        <v>4.5499999999999999E-2</v>
      </c>
      <c r="H785" s="8">
        <v>0</v>
      </c>
      <c r="I785" s="39"/>
      <c r="J785" s="38">
        <v>4.24E-2</v>
      </c>
      <c r="K785" s="38"/>
      <c r="L785" s="38"/>
      <c r="M785" s="38">
        <v>5.1100000000000007E-2</v>
      </c>
      <c r="N785" s="39"/>
    </row>
    <row r="786" spans="1:14" s="40" customFormat="1" x14ac:dyDescent="0.2">
      <c r="A786">
        <v>201306</v>
      </c>
      <c r="B786" s="35">
        <v>41437</v>
      </c>
      <c r="C786" s="7" t="s">
        <v>21</v>
      </c>
      <c r="D786" s="36">
        <v>4.24E-2</v>
      </c>
      <c r="E786" s="36">
        <v>4.4999999999999998E-2</v>
      </c>
      <c r="F786" s="36">
        <v>5.0599999999999999E-2</v>
      </c>
      <c r="G786" s="37">
        <v>4.5999999999999999E-2</v>
      </c>
      <c r="H786" s="8">
        <v>0</v>
      </c>
      <c r="I786" s="39"/>
      <c r="J786" s="38">
        <v>4.2800000000000005E-2</v>
      </c>
      <c r="K786" s="38"/>
      <c r="L786" s="38"/>
      <c r="M786" s="38">
        <v>5.16E-2</v>
      </c>
      <c r="N786" s="39"/>
    </row>
    <row r="787" spans="1:14" s="40" customFormat="1" x14ac:dyDescent="0.2">
      <c r="A787">
        <v>201306</v>
      </c>
      <c r="B787" s="35">
        <v>41438</v>
      </c>
      <c r="C787" s="7" t="s">
        <v>21</v>
      </c>
      <c r="D787" s="36">
        <v>4.19E-2</v>
      </c>
      <c r="E787" s="36">
        <v>4.4499999999999998E-2</v>
      </c>
      <c r="F787" s="36">
        <v>5.0099999999999999E-2</v>
      </c>
      <c r="G787" s="37">
        <v>4.5499999999999999E-2</v>
      </c>
      <c r="H787" s="8">
        <v>0</v>
      </c>
      <c r="I787" s="39"/>
      <c r="J787" s="38">
        <v>4.2300000000000004E-2</v>
      </c>
      <c r="K787" s="38"/>
      <c r="L787" s="38"/>
      <c r="M787" s="38">
        <v>5.1100000000000007E-2</v>
      </c>
      <c r="N787" s="39"/>
    </row>
    <row r="788" spans="1:14" s="40" customFormat="1" x14ac:dyDescent="0.2">
      <c r="A788">
        <v>201306</v>
      </c>
      <c r="B788" s="35">
        <v>41439</v>
      </c>
      <c r="C788" s="7" t="s">
        <v>21</v>
      </c>
      <c r="D788" s="36">
        <v>4.19E-2</v>
      </c>
      <c r="E788" s="36">
        <v>4.4200000000000003E-2</v>
      </c>
      <c r="F788" s="36">
        <v>4.9799999999999997E-2</v>
      </c>
      <c r="G788" s="37">
        <v>4.53E-2</v>
      </c>
      <c r="H788" s="8">
        <v>0</v>
      </c>
      <c r="I788" s="39"/>
      <c r="J788" s="38">
        <v>4.1900000000000007E-2</v>
      </c>
      <c r="K788" s="38"/>
      <c r="L788" s="38"/>
      <c r="M788" s="38">
        <v>5.0700000000000002E-2</v>
      </c>
      <c r="N788" s="39"/>
    </row>
    <row r="789" spans="1:14" s="40" customFormat="1" x14ac:dyDescent="0.2">
      <c r="A789">
        <v>201306</v>
      </c>
      <c r="B789" s="35">
        <v>41442</v>
      </c>
      <c r="C789" s="7" t="s">
        <v>21</v>
      </c>
      <c r="D789" s="36">
        <v>4.2299999999999997E-2</v>
      </c>
      <c r="E789" s="36">
        <v>4.4600000000000001E-2</v>
      </c>
      <c r="F789" s="36">
        <v>5.0299999999999997E-2</v>
      </c>
      <c r="G789" s="37">
        <v>4.5699999999999998E-2</v>
      </c>
      <c r="H789" s="8">
        <v>0</v>
      </c>
      <c r="I789" s="39"/>
      <c r="J789" s="38">
        <v>4.24E-2</v>
      </c>
      <c r="K789" s="38"/>
      <c r="L789" s="38"/>
      <c r="M789" s="38">
        <v>5.1200000000000002E-2</v>
      </c>
      <c r="N789" s="39"/>
    </row>
    <row r="790" spans="1:14" s="40" customFormat="1" x14ac:dyDescent="0.2">
      <c r="A790">
        <v>201306</v>
      </c>
      <c r="B790" s="35">
        <v>41443</v>
      </c>
      <c r="C790" s="7" t="s">
        <v>21</v>
      </c>
      <c r="D790" s="36">
        <v>4.2200000000000001E-2</v>
      </c>
      <c r="E790" s="36">
        <v>4.4600000000000001E-2</v>
      </c>
      <c r="F790" s="36">
        <v>5.0299999999999997E-2</v>
      </c>
      <c r="G790" s="37">
        <v>4.5699999999999998E-2</v>
      </c>
      <c r="H790" s="8">
        <v>0</v>
      </c>
      <c r="I790" s="39"/>
      <c r="J790" s="38">
        <v>4.2300000000000004E-2</v>
      </c>
      <c r="K790" s="38"/>
      <c r="L790" s="38"/>
      <c r="M790" s="38">
        <v>5.1200000000000002E-2</v>
      </c>
      <c r="N790" s="39"/>
    </row>
    <row r="791" spans="1:14" s="40" customFormat="1" x14ac:dyDescent="0.2">
      <c r="A791">
        <v>201306</v>
      </c>
      <c r="B791" s="35">
        <v>41444</v>
      </c>
      <c r="C791" s="7" t="s">
        <v>21</v>
      </c>
      <c r="D791" s="36">
        <v>4.2900000000000001E-2</v>
      </c>
      <c r="E791" s="36">
        <v>4.5199999999999997E-2</v>
      </c>
      <c r="F791" s="36">
        <v>5.0999999999999997E-2</v>
      </c>
      <c r="G791" s="37">
        <v>4.6399999999999997E-2</v>
      </c>
      <c r="H791" s="8">
        <v>0</v>
      </c>
      <c r="I791" s="39"/>
      <c r="J791" s="38">
        <v>4.2999999999999997E-2</v>
      </c>
      <c r="K791" s="38"/>
      <c r="L791" s="38"/>
      <c r="M791" s="38">
        <v>5.2000000000000005E-2</v>
      </c>
      <c r="N791" s="39"/>
    </row>
    <row r="792" spans="1:14" s="40" customFormat="1" x14ac:dyDescent="0.2">
      <c r="A792">
        <v>201306</v>
      </c>
      <c r="B792" s="35">
        <v>41446</v>
      </c>
      <c r="C792" s="7" t="s">
        <v>21</v>
      </c>
      <c r="D792" s="36">
        <v>4.4699999999999997E-2</v>
      </c>
      <c r="E792" s="36">
        <v>4.7199999999999999E-2</v>
      </c>
      <c r="F792" s="36">
        <v>5.28E-2</v>
      </c>
      <c r="G792" s="37">
        <v>4.82E-2</v>
      </c>
      <c r="H792" s="8">
        <v>0</v>
      </c>
      <c r="I792" s="39"/>
      <c r="J792" s="38">
        <v>4.4299999999999999E-2</v>
      </c>
      <c r="K792" s="38"/>
      <c r="L792" s="38"/>
      <c r="M792" s="38">
        <v>5.3899999999999997E-2</v>
      </c>
      <c r="N792" s="39"/>
    </row>
    <row r="793" spans="1:14" s="40" customFormat="1" x14ac:dyDescent="0.2">
      <c r="A793">
        <v>201306</v>
      </c>
      <c r="B793" s="35">
        <v>41449</v>
      </c>
      <c r="C793" s="7" t="s">
        <v>21</v>
      </c>
      <c r="D793" s="36">
        <v>4.4900000000000002E-2</v>
      </c>
      <c r="E793" s="36">
        <v>4.7199999999999999E-2</v>
      </c>
      <c r="F793" s="36">
        <v>5.2999999999999999E-2</v>
      </c>
      <c r="G793" s="37">
        <v>4.8399999999999999E-2</v>
      </c>
      <c r="H793" s="8">
        <v>0</v>
      </c>
      <c r="I793" s="39"/>
      <c r="J793" s="38">
        <v>4.4600000000000001E-2</v>
      </c>
      <c r="K793" s="38"/>
      <c r="L793" s="38"/>
      <c r="M793" s="38">
        <v>5.4299999999999994E-2</v>
      </c>
      <c r="N793" s="39"/>
    </row>
    <row r="794" spans="1:14" s="40" customFormat="1" x14ac:dyDescent="0.2">
      <c r="A794">
        <v>201306</v>
      </c>
      <c r="B794" s="35">
        <v>41450</v>
      </c>
      <c r="C794" s="7" t="s">
        <v>21</v>
      </c>
      <c r="D794" s="36">
        <v>4.5400000000000003E-2</v>
      </c>
      <c r="E794" s="36">
        <v>4.7800000000000002E-2</v>
      </c>
      <c r="F794" s="36">
        <v>5.3499999999999999E-2</v>
      </c>
      <c r="G794" s="37">
        <v>4.8899999999999999E-2</v>
      </c>
      <c r="H794" s="8">
        <v>0</v>
      </c>
      <c r="I794" s="39"/>
      <c r="J794" s="38">
        <v>4.4600000000000001E-2</v>
      </c>
      <c r="K794" s="38"/>
      <c r="L794" s="38"/>
      <c r="M794" s="38">
        <v>5.4800000000000001E-2</v>
      </c>
      <c r="N794" s="39"/>
    </row>
    <row r="795" spans="1:14" s="40" customFormat="1" x14ac:dyDescent="0.2">
      <c r="A795">
        <v>201306</v>
      </c>
      <c r="B795" s="35">
        <v>41451</v>
      </c>
      <c r="C795" s="7" t="s">
        <v>21</v>
      </c>
      <c r="D795" s="36">
        <v>4.4999999999999998E-2</v>
      </c>
      <c r="E795" s="36">
        <v>4.7600000000000003E-2</v>
      </c>
      <c r="F795" s="36">
        <v>5.3100000000000001E-2</v>
      </c>
      <c r="G795" s="37">
        <v>4.8599999999999997E-2</v>
      </c>
      <c r="H795" s="8">
        <v>0</v>
      </c>
      <c r="I795" s="39"/>
      <c r="J795" s="38">
        <v>4.4299999999999999E-2</v>
      </c>
      <c r="K795" s="38"/>
      <c r="L795" s="38"/>
      <c r="M795" s="38">
        <v>5.4400000000000004E-2</v>
      </c>
      <c r="N795" s="39"/>
    </row>
    <row r="796" spans="1:14" s="40" customFormat="1" x14ac:dyDescent="0.2">
      <c r="A796">
        <v>201306</v>
      </c>
      <c r="B796" s="35">
        <v>41452</v>
      </c>
      <c r="C796" s="7" t="s">
        <v>21</v>
      </c>
      <c r="D796" s="36">
        <v>4.4699999999999997E-2</v>
      </c>
      <c r="E796" s="36">
        <v>4.7300000000000002E-2</v>
      </c>
      <c r="F796" s="36">
        <v>5.28E-2</v>
      </c>
      <c r="G796" s="37">
        <v>4.8300000000000003E-2</v>
      </c>
      <c r="H796" s="8">
        <v>0</v>
      </c>
      <c r="I796" s="39"/>
      <c r="J796" s="38">
        <v>4.3799999999999999E-2</v>
      </c>
      <c r="K796" s="38"/>
      <c r="L796" s="38"/>
      <c r="M796" s="38">
        <v>5.4100000000000002E-2</v>
      </c>
      <c r="N796" s="39"/>
    </row>
    <row r="797" spans="1:14" s="40" customFormat="1" x14ac:dyDescent="0.2">
      <c r="A797">
        <v>201306</v>
      </c>
      <c r="B797" s="35">
        <v>41453</v>
      </c>
      <c r="C797" s="7" t="s">
        <v>21</v>
      </c>
      <c r="D797" s="36">
        <v>4.41E-2</v>
      </c>
      <c r="E797" s="36">
        <v>4.6699999999999998E-2</v>
      </c>
      <c r="F797" s="36">
        <v>5.2299999999999999E-2</v>
      </c>
      <c r="G797" s="37">
        <v>4.7699999999999999E-2</v>
      </c>
      <c r="H797" s="8">
        <v>0</v>
      </c>
      <c r="I797" s="39"/>
      <c r="J797" s="38">
        <v>4.3200000000000002E-2</v>
      </c>
      <c r="K797" s="38"/>
      <c r="L797" s="38"/>
      <c r="M797" s="38">
        <v>5.3499999999999999E-2</v>
      </c>
      <c r="N797" s="39"/>
    </row>
    <row r="798" spans="1:14" s="40" customFormat="1" x14ac:dyDescent="0.2">
      <c r="A798">
        <v>201307</v>
      </c>
      <c r="B798" s="35">
        <v>41456</v>
      </c>
      <c r="C798" s="7" t="s">
        <v>21</v>
      </c>
      <c r="D798" s="36">
        <v>4.3999999999999997E-2</v>
      </c>
      <c r="E798" s="36">
        <v>4.6600000000000003E-2</v>
      </c>
      <c r="F798" s="36">
        <v>5.2200000000000003E-2</v>
      </c>
      <c r="G798" s="37">
        <v>4.7600000000000003E-2</v>
      </c>
      <c r="H798" s="8">
        <v>0</v>
      </c>
      <c r="I798" s="39"/>
      <c r="J798" s="38">
        <v>4.2999999999999997E-2</v>
      </c>
      <c r="K798" s="38"/>
      <c r="L798" s="38"/>
      <c r="M798" s="38">
        <v>5.33E-2</v>
      </c>
      <c r="N798" s="39"/>
    </row>
    <row r="799" spans="1:14" s="40" customFormat="1" x14ac:dyDescent="0.2">
      <c r="A799">
        <v>201307</v>
      </c>
      <c r="B799" s="35">
        <v>41457</v>
      </c>
      <c r="C799" s="7" t="s">
        <v>21</v>
      </c>
      <c r="D799" s="36">
        <v>4.3799999999999999E-2</v>
      </c>
      <c r="E799" s="36">
        <v>4.6300000000000001E-2</v>
      </c>
      <c r="F799" s="36">
        <v>5.1799999999999999E-2</v>
      </c>
      <c r="G799" s="37">
        <v>4.7300000000000002E-2</v>
      </c>
      <c r="H799" s="8">
        <v>0</v>
      </c>
      <c r="I799" s="39"/>
      <c r="J799" s="38">
        <v>4.2800000000000005E-2</v>
      </c>
      <c r="K799" s="38"/>
      <c r="L799" s="38"/>
      <c r="M799" s="38">
        <v>5.2900000000000003E-2</v>
      </c>
      <c r="N799" s="39"/>
    </row>
    <row r="800" spans="1:14" s="40" customFormat="1" x14ac:dyDescent="0.2">
      <c r="A800">
        <v>201307</v>
      </c>
      <c r="B800" s="35">
        <v>41460</v>
      </c>
      <c r="C800" s="7" t="s">
        <v>21</v>
      </c>
      <c r="D800" s="36">
        <v>4.5600000000000002E-2</v>
      </c>
      <c r="E800" s="36">
        <v>4.82E-2</v>
      </c>
      <c r="F800" s="36">
        <v>5.3800000000000001E-2</v>
      </c>
      <c r="G800" s="37">
        <v>4.9200000000000001E-2</v>
      </c>
      <c r="H800" s="8">
        <v>0</v>
      </c>
      <c r="I800" s="39"/>
      <c r="J800" s="38">
        <v>4.4500000000000005E-2</v>
      </c>
      <c r="K800" s="38"/>
      <c r="L800" s="38"/>
      <c r="M800" s="38">
        <v>5.5E-2</v>
      </c>
      <c r="N800" s="39"/>
    </row>
    <row r="801" spans="1:14" s="40" customFormat="1" x14ac:dyDescent="0.2">
      <c r="A801">
        <v>201307</v>
      </c>
      <c r="B801" s="35">
        <v>41463</v>
      </c>
      <c r="C801" s="7" t="s">
        <v>21</v>
      </c>
      <c r="D801" s="36">
        <v>4.53E-2</v>
      </c>
      <c r="E801" s="36">
        <v>4.7899999999999998E-2</v>
      </c>
      <c r="F801" s="36">
        <v>5.33E-2</v>
      </c>
      <c r="G801" s="37">
        <v>4.8800000000000003E-2</v>
      </c>
      <c r="H801" s="8">
        <v>0</v>
      </c>
      <c r="I801" s="39"/>
      <c r="J801" s="38">
        <v>4.36E-2</v>
      </c>
      <c r="K801" s="38"/>
      <c r="L801" s="38"/>
      <c r="M801" s="38">
        <v>5.4400000000000004E-2</v>
      </c>
      <c r="N801" s="39"/>
    </row>
    <row r="802" spans="1:14" s="40" customFormat="1" x14ac:dyDescent="0.2">
      <c r="A802">
        <v>201307</v>
      </c>
      <c r="B802" s="35">
        <v>41464</v>
      </c>
      <c r="C802" s="7" t="s">
        <v>21</v>
      </c>
      <c r="D802" s="36">
        <v>4.5199999999999997E-2</v>
      </c>
      <c r="E802" s="36">
        <v>4.8000000000000001E-2</v>
      </c>
      <c r="F802" s="36">
        <v>5.33E-2</v>
      </c>
      <c r="G802" s="37">
        <v>4.8800000000000003E-2</v>
      </c>
      <c r="H802" s="8">
        <v>0</v>
      </c>
      <c r="I802" s="39"/>
      <c r="J802" s="38">
        <v>4.3700000000000003E-2</v>
      </c>
      <c r="K802" s="38"/>
      <c r="L802" s="38"/>
      <c r="M802" s="38">
        <v>5.4299999999999994E-2</v>
      </c>
      <c r="N802" s="39"/>
    </row>
    <row r="803" spans="1:14" s="40" customFormat="1" x14ac:dyDescent="0.2">
      <c r="A803">
        <v>201307</v>
      </c>
      <c r="B803" s="35">
        <v>41465</v>
      </c>
      <c r="C803" s="7" t="s">
        <v>21</v>
      </c>
      <c r="D803" s="36">
        <v>4.5400000000000003E-2</v>
      </c>
      <c r="E803" s="36">
        <v>4.82E-2</v>
      </c>
      <c r="F803" s="36">
        <v>5.3499999999999999E-2</v>
      </c>
      <c r="G803" s="37">
        <v>4.9000000000000002E-2</v>
      </c>
      <c r="H803" s="8">
        <v>0</v>
      </c>
      <c r="I803" s="39"/>
      <c r="J803" s="38">
        <v>4.4199999999999996E-2</v>
      </c>
      <c r="K803" s="38"/>
      <c r="L803" s="38"/>
      <c r="M803" s="38">
        <v>5.45E-2</v>
      </c>
      <c r="N803" s="39"/>
    </row>
    <row r="804" spans="1:14" s="40" customFormat="1" x14ac:dyDescent="0.2">
      <c r="A804">
        <v>201307</v>
      </c>
      <c r="B804" s="35">
        <v>41466</v>
      </c>
      <c r="C804" s="7" t="s">
        <v>21</v>
      </c>
      <c r="D804" s="36">
        <v>4.48E-2</v>
      </c>
      <c r="E804" s="36">
        <v>4.7399999999999998E-2</v>
      </c>
      <c r="F804" s="36">
        <v>5.2600000000000001E-2</v>
      </c>
      <c r="G804" s="37">
        <v>4.8300000000000003E-2</v>
      </c>
      <c r="H804" s="8">
        <v>0</v>
      </c>
      <c r="I804" s="39"/>
      <c r="J804" s="38">
        <v>4.3400000000000001E-2</v>
      </c>
      <c r="K804" s="38"/>
      <c r="L804" s="38"/>
      <c r="M804" s="38">
        <v>5.3699999999999998E-2</v>
      </c>
      <c r="N804" s="39"/>
    </row>
    <row r="805" spans="1:14" s="40" customFormat="1" x14ac:dyDescent="0.2">
      <c r="A805">
        <v>201307</v>
      </c>
      <c r="B805" s="35">
        <v>41467</v>
      </c>
      <c r="C805" s="7" t="s">
        <v>21</v>
      </c>
      <c r="D805" s="36">
        <v>4.4999999999999998E-2</v>
      </c>
      <c r="E805" s="36">
        <v>4.7600000000000003E-2</v>
      </c>
      <c r="F805" s="36">
        <v>5.28E-2</v>
      </c>
      <c r="G805" s="37">
        <v>4.8500000000000001E-2</v>
      </c>
      <c r="H805" s="8">
        <v>0</v>
      </c>
      <c r="I805" s="39"/>
      <c r="J805" s="38">
        <v>4.3700000000000003E-2</v>
      </c>
      <c r="K805" s="38"/>
      <c r="L805" s="38"/>
      <c r="M805" s="38">
        <v>5.3800000000000001E-2</v>
      </c>
      <c r="N805" s="39"/>
    </row>
    <row r="806" spans="1:14" s="40" customFormat="1" x14ac:dyDescent="0.2">
      <c r="A806">
        <v>201307</v>
      </c>
      <c r="B806" s="35">
        <v>41470</v>
      </c>
      <c r="C806" s="7" t="s">
        <v>21</v>
      </c>
      <c r="D806" s="36">
        <v>4.4499999999999998E-2</v>
      </c>
      <c r="E806" s="36">
        <v>4.7100000000000003E-2</v>
      </c>
      <c r="F806" s="36">
        <v>5.2299999999999999E-2</v>
      </c>
      <c r="G806" s="37">
        <v>4.8000000000000001E-2</v>
      </c>
      <c r="H806" s="8">
        <v>0</v>
      </c>
      <c r="I806" s="39"/>
      <c r="J806" s="38">
        <v>4.3299999999999998E-2</v>
      </c>
      <c r="K806" s="38"/>
      <c r="L806" s="38"/>
      <c r="M806" s="38">
        <v>5.33E-2</v>
      </c>
      <c r="N806" s="39"/>
    </row>
    <row r="807" spans="1:14" s="40" customFormat="1" x14ac:dyDescent="0.2">
      <c r="A807">
        <v>201307</v>
      </c>
      <c r="B807" s="35">
        <v>41471</v>
      </c>
      <c r="C807" s="7" t="s">
        <v>21</v>
      </c>
      <c r="D807" s="36">
        <v>4.4299999999999999E-2</v>
      </c>
      <c r="E807" s="36">
        <v>4.6699999999999998E-2</v>
      </c>
      <c r="F807" s="36">
        <v>5.1799999999999999E-2</v>
      </c>
      <c r="G807" s="37">
        <v>4.7600000000000003E-2</v>
      </c>
      <c r="H807" s="8">
        <v>0</v>
      </c>
      <c r="I807" s="39"/>
      <c r="J807" s="38">
        <v>4.2999999999999997E-2</v>
      </c>
      <c r="K807" s="38"/>
      <c r="L807" s="38"/>
      <c r="M807" s="38">
        <v>5.2900000000000003E-2</v>
      </c>
      <c r="N807" s="39"/>
    </row>
    <row r="808" spans="1:14" s="40" customFormat="1" x14ac:dyDescent="0.2">
      <c r="A808">
        <v>201307</v>
      </c>
      <c r="B808" s="35">
        <v>41472</v>
      </c>
      <c r="C808" s="7" t="s">
        <v>21</v>
      </c>
      <c r="D808" s="36">
        <v>4.41E-2</v>
      </c>
      <c r="E808" s="36">
        <v>4.6399999999999997E-2</v>
      </c>
      <c r="F808" s="36">
        <v>5.16E-2</v>
      </c>
      <c r="G808" s="37">
        <v>4.7399999999999998E-2</v>
      </c>
      <c r="H808" s="8">
        <v>0</v>
      </c>
      <c r="I808" s="39"/>
      <c r="J808" s="38">
        <v>4.2900000000000001E-2</v>
      </c>
      <c r="K808" s="38"/>
      <c r="L808" s="38"/>
      <c r="M808" s="38">
        <v>5.2600000000000001E-2</v>
      </c>
      <c r="N808" s="39"/>
    </row>
    <row r="809" spans="1:14" s="40" customFormat="1" x14ac:dyDescent="0.2">
      <c r="A809">
        <v>201307</v>
      </c>
      <c r="B809" s="35">
        <v>41473</v>
      </c>
      <c r="C809" s="7" t="s">
        <v>21</v>
      </c>
      <c r="D809" s="36">
        <v>4.4699999999999997E-2</v>
      </c>
      <c r="E809" s="36">
        <v>4.6899999999999997E-2</v>
      </c>
      <c r="F809" s="36">
        <v>5.1999999999999998E-2</v>
      </c>
      <c r="G809" s="37">
        <v>4.7899999999999998E-2</v>
      </c>
      <c r="H809" s="8">
        <v>0</v>
      </c>
      <c r="I809" s="39"/>
      <c r="J809" s="38">
        <v>4.3499999999999997E-2</v>
      </c>
      <c r="K809" s="38"/>
      <c r="L809" s="38"/>
      <c r="M809" s="38">
        <v>5.3099999999999994E-2</v>
      </c>
      <c r="N809" s="39"/>
    </row>
    <row r="810" spans="1:14" s="40" customFormat="1" x14ac:dyDescent="0.2">
      <c r="A810">
        <v>201307</v>
      </c>
      <c r="B810" s="35">
        <v>41474</v>
      </c>
      <c r="C810" s="7" t="s">
        <v>21</v>
      </c>
      <c r="D810" s="36">
        <v>4.41E-2</v>
      </c>
      <c r="E810" s="36">
        <v>4.6199999999999998E-2</v>
      </c>
      <c r="F810" s="36">
        <v>5.1200000000000002E-2</v>
      </c>
      <c r="G810" s="37">
        <v>4.7199999999999999E-2</v>
      </c>
      <c r="H810" s="8">
        <v>0</v>
      </c>
      <c r="I810" s="39"/>
      <c r="J810" s="38">
        <v>4.2999999999999997E-2</v>
      </c>
      <c r="K810" s="38"/>
      <c r="L810" s="38"/>
      <c r="M810" s="38">
        <v>5.2400000000000002E-2</v>
      </c>
      <c r="N810" s="39"/>
    </row>
    <row r="811" spans="1:14" s="40" customFormat="1" x14ac:dyDescent="0.2">
      <c r="A811">
        <v>201307</v>
      </c>
      <c r="B811" s="35">
        <v>41477</v>
      </c>
      <c r="C811" s="7" t="s">
        <v>21</v>
      </c>
      <c r="D811" s="36">
        <v>4.3900000000000002E-2</v>
      </c>
      <c r="E811" s="36">
        <v>4.5900000000000003E-2</v>
      </c>
      <c r="F811" s="36">
        <v>5.0900000000000001E-2</v>
      </c>
      <c r="G811" s="37">
        <v>4.6899999999999997E-2</v>
      </c>
      <c r="H811" s="8">
        <v>0</v>
      </c>
      <c r="I811" s="39"/>
      <c r="J811" s="38">
        <v>4.2900000000000001E-2</v>
      </c>
      <c r="K811" s="38"/>
      <c r="L811" s="38"/>
      <c r="M811" s="38">
        <v>5.21E-2</v>
      </c>
      <c r="N811" s="39"/>
    </row>
    <row r="812" spans="1:14" s="40" customFormat="1" x14ac:dyDescent="0.2">
      <c r="A812">
        <v>201307</v>
      </c>
      <c r="B812" s="35">
        <v>41478</v>
      </c>
      <c r="C812" s="7" t="s">
        <v>21</v>
      </c>
      <c r="D812" s="36">
        <v>4.41E-2</v>
      </c>
      <c r="E812" s="36">
        <v>4.5999999999999999E-2</v>
      </c>
      <c r="F812" s="36">
        <v>5.0999999999999997E-2</v>
      </c>
      <c r="G812" s="37">
        <v>4.7E-2</v>
      </c>
      <c r="H812" s="8">
        <v>0</v>
      </c>
      <c r="I812" s="39"/>
      <c r="J812" s="38">
        <v>4.3099999999999999E-2</v>
      </c>
      <c r="K812" s="38"/>
      <c r="L812" s="38"/>
      <c r="M812" s="38">
        <v>5.2300000000000006E-2</v>
      </c>
      <c r="N812" s="39"/>
    </row>
    <row r="813" spans="1:14" s="40" customFormat="1" x14ac:dyDescent="0.2">
      <c r="A813">
        <v>201307</v>
      </c>
      <c r="B813" s="35">
        <v>41479</v>
      </c>
      <c r="C813" s="7" t="s">
        <v>21</v>
      </c>
      <c r="D813" s="36">
        <v>4.4400000000000002E-2</v>
      </c>
      <c r="E813" s="36">
        <v>4.6600000000000003E-2</v>
      </c>
      <c r="F813" s="36">
        <v>5.16E-2</v>
      </c>
      <c r="G813" s="37">
        <v>4.7500000000000001E-2</v>
      </c>
      <c r="H813" s="8">
        <v>0</v>
      </c>
      <c r="I813" s="39"/>
      <c r="J813" s="38">
        <v>4.3700000000000003E-2</v>
      </c>
      <c r="K813" s="38"/>
      <c r="L813" s="38"/>
      <c r="M813" s="38">
        <v>5.28E-2</v>
      </c>
      <c r="N813" s="39"/>
    </row>
    <row r="814" spans="1:14" s="40" customFormat="1" x14ac:dyDescent="0.2">
      <c r="A814">
        <v>201307</v>
      </c>
      <c r="B814" s="35">
        <v>41480</v>
      </c>
      <c r="C814" s="7" t="s">
        <v>21</v>
      </c>
      <c r="D814" s="36">
        <v>4.4499999999999998E-2</v>
      </c>
      <c r="E814" s="36">
        <v>4.6600000000000003E-2</v>
      </c>
      <c r="F814" s="36">
        <v>5.1700000000000003E-2</v>
      </c>
      <c r="G814" s="37">
        <v>4.7600000000000003E-2</v>
      </c>
      <c r="H814" s="8">
        <v>0</v>
      </c>
      <c r="I814" s="39"/>
      <c r="J814" s="38">
        <v>4.3799999999999999E-2</v>
      </c>
      <c r="K814" s="38"/>
      <c r="L814" s="38"/>
      <c r="M814" s="38">
        <v>5.2999999999999999E-2</v>
      </c>
      <c r="N814" s="39"/>
    </row>
    <row r="815" spans="1:14" s="40" customFormat="1" x14ac:dyDescent="0.2">
      <c r="A815">
        <v>201307</v>
      </c>
      <c r="B815" s="35">
        <v>41481</v>
      </c>
      <c r="C815" s="7" t="s">
        <v>21</v>
      </c>
      <c r="D815" s="36">
        <v>4.3799999999999999E-2</v>
      </c>
      <c r="E815" s="36">
        <v>4.6199999999999998E-2</v>
      </c>
      <c r="F815" s="36">
        <v>5.1299999999999998E-2</v>
      </c>
      <c r="G815" s="37">
        <v>4.7100000000000003E-2</v>
      </c>
      <c r="H815" s="8">
        <v>0</v>
      </c>
      <c r="I815" s="39"/>
      <c r="J815" s="38">
        <v>4.3299999999999998E-2</v>
      </c>
      <c r="K815" s="38"/>
      <c r="L815" s="38"/>
      <c r="M815" s="38">
        <v>5.2499999999999998E-2</v>
      </c>
      <c r="N815" s="39"/>
    </row>
    <row r="816" spans="1:14" s="40" customFormat="1" x14ac:dyDescent="0.2">
      <c r="A816">
        <v>201307</v>
      </c>
      <c r="B816" s="35">
        <v>41484</v>
      </c>
      <c r="C816" s="7" t="s">
        <v>21</v>
      </c>
      <c r="D816" s="36">
        <v>4.4200000000000003E-2</v>
      </c>
      <c r="E816" s="36">
        <v>4.6399999999999997E-2</v>
      </c>
      <c r="F816" s="36">
        <v>5.1799999999999999E-2</v>
      </c>
      <c r="G816" s="37">
        <v>4.7500000000000001E-2</v>
      </c>
      <c r="H816" s="8">
        <v>0</v>
      </c>
      <c r="I816" s="39"/>
      <c r="J816" s="38">
        <v>4.3700000000000003E-2</v>
      </c>
      <c r="K816" s="38"/>
      <c r="L816" s="38"/>
      <c r="M816" s="38">
        <v>5.2999999999999999E-2</v>
      </c>
      <c r="N816" s="39"/>
    </row>
    <row r="817" spans="1:14" s="40" customFormat="1" x14ac:dyDescent="0.2">
      <c r="A817">
        <v>201307</v>
      </c>
      <c r="B817" s="35">
        <v>41485</v>
      </c>
      <c r="C817" s="7" t="s">
        <v>21</v>
      </c>
      <c r="D817" s="36">
        <v>4.4299999999999999E-2</v>
      </c>
      <c r="E817" s="36">
        <v>4.6399999999999997E-2</v>
      </c>
      <c r="F817" s="36">
        <v>5.1799999999999999E-2</v>
      </c>
      <c r="G817" s="37">
        <v>4.7500000000000001E-2</v>
      </c>
      <c r="H817" s="8">
        <v>0</v>
      </c>
      <c r="I817" s="39"/>
      <c r="J817" s="38">
        <v>4.4000000000000004E-2</v>
      </c>
      <c r="K817" s="38"/>
      <c r="L817" s="38"/>
      <c r="M817" s="38">
        <v>5.3099999999999994E-2</v>
      </c>
      <c r="N817" s="39"/>
    </row>
    <row r="818" spans="1:14" s="40" customFormat="1" x14ac:dyDescent="0.2">
      <c r="A818">
        <v>201307</v>
      </c>
      <c r="B818" s="35">
        <v>41486</v>
      </c>
      <c r="C818" s="7" t="s">
        <v>21</v>
      </c>
      <c r="D818" s="36">
        <v>4.3799999999999999E-2</v>
      </c>
      <c r="E818" s="36">
        <v>4.6100000000000002E-2</v>
      </c>
      <c r="F818" s="36">
        <v>5.16E-2</v>
      </c>
      <c r="G818" s="37">
        <v>4.7199999999999999E-2</v>
      </c>
      <c r="H818" s="8">
        <v>0</v>
      </c>
      <c r="I818" s="39"/>
      <c r="J818" s="38">
        <v>4.3799999999999999E-2</v>
      </c>
      <c r="K818" s="38"/>
      <c r="L818" s="38"/>
      <c r="M818" s="38">
        <v>5.28E-2</v>
      </c>
      <c r="N818" s="39"/>
    </row>
    <row r="819" spans="1:14" s="40" customFormat="1" x14ac:dyDescent="0.2">
      <c r="A819">
        <v>201308</v>
      </c>
      <c r="B819" s="35">
        <v>41487</v>
      </c>
      <c r="C819" s="7" t="s">
        <v>21</v>
      </c>
      <c r="D819" s="36">
        <v>4.5100000000000001E-2</v>
      </c>
      <c r="E819" s="36">
        <v>4.7199999999999999E-2</v>
      </c>
      <c r="F819" s="36">
        <v>5.2699999999999997E-2</v>
      </c>
      <c r="G819" s="37">
        <v>4.8300000000000003E-2</v>
      </c>
      <c r="H819" s="8">
        <v>0</v>
      </c>
      <c r="I819" s="39"/>
      <c r="J819" s="38">
        <v>4.5100000000000001E-2</v>
      </c>
      <c r="K819" s="38"/>
      <c r="L819" s="38"/>
      <c r="M819" s="38">
        <v>5.4000000000000006E-2</v>
      </c>
      <c r="N819" s="39"/>
    </row>
    <row r="820" spans="1:14" s="40" customFormat="1" x14ac:dyDescent="0.2">
      <c r="A820">
        <v>201308</v>
      </c>
      <c r="B820" s="35">
        <v>41488</v>
      </c>
      <c r="C820" s="7" t="s">
        <v>21</v>
      </c>
      <c r="D820" s="36">
        <v>4.4299999999999999E-2</v>
      </c>
      <c r="E820" s="36">
        <v>4.6300000000000001E-2</v>
      </c>
      <c r="F820" s="36">
        <v>5.1799999999999999E-2</v>
      </c>
      <c r="G820" s="37">
        <v>4.7500000000000001E-2</v>
      </c>
      <c r="H820" s="8">
        <v>0</v>
      </c>
      <c r="I820" s="39"/>
      <c r="J820" s="38">
        <v>4.4199999999999996E-2</v>
      </c>
      <c r="K820" s="38"/>
      <c r="L820" s="38"/>
      <c r="M820" s="38">
        <v>5.3099999999999994E-2</v>
      </c>
      <c r="N820" s="39"/>
    </row>
    <row r="821" spans="1:14" s="40" customFormat="1" x14ac:dyDescent="0.2">
      <c r="A821">
        <v>201308</v>
      </c>
      <c r="B821" s="35">
        <v>41491</v>
      </c>
      <c r="C821" s="7" t="s">
        <v>21</v>
      </c>
      <c r="D821" s="36">
        <v>4.4699999999999997E-2</v>
      </c>
      <c r="E821" s="36">
        <v>4.6699999999999998E-2</v>
      </c>
      <c r="F821" s="36">
        <v>5.2400000000000002E-2</v>
      </c>
      <c r="G821" s="37">
        <v>4.7899999999999998E-2</v>
      </c>
      <c r="H821" s="8">
        <v>0</v>
      </c>
      <c r="I821" s="39"/>
      <c r="J821" s="38">
        <v>4.4600000000000001E-2</v>
      </c>
      <c r="K821" s="38"/>
      <c r="L821" s="38"/>
      <c r="M821" s="38">
        <v>5.3699999999999998E-2</v>
      </c>
      <c r="N821" s="39"/>
    </row>
    <row r="822" spans="1:14" s="40" customFormat="1" x14ac:dyDescent="0.2">
      <c r="A822">
        <v>201308</v>
      </c>
      <c r="B822" s="35">
        <v>41492</v>
      </c>
      <c r="C822" s="7" t="s">
        <v>21</v>
      </c>
      <c r="D822" s="36">
        <v>4.4699999999999997E-2</v>
      </c>
      <c r="E822" s="36">
        <v>4.6699999999999998E-2</v>
      </c>
      <c r="F822" s="36">
        <v>5.2299999999999999E-2</v>
      </c>
      <c r="G822" s="37">
        <v>4.7899999999999998E-2</v>
      </c>
      <c r="H822" s="8">
        <v>0</v>
      </c>
      <c r="I822" s="39"/>
      <c r="J822" s="38">
        <v>4.4699999999999997E-2</v>
      </c>
      <c r="K822" s="38"/>
      <c r="L822" s="38"/>
      <c r="M822" s="38">
        <v>5.3600000000000002E-2</v>
      </c>
      <c r="N822" s="39"/>
    </row>
    <row r="823" spans="1:14" s="40" customFormat="1" x14ac:dyDescent="0.2">
      <c r="A823">
        <v>201308</v>
      </c>
      <c r="B823" s="35">
        <v>41493</v>
      </c>
      <c r="C823" s="7" t="s">
        <v>21</v>
      </c>
      <c r="D823" s="36">
        <v>4.4200000000000003E-2</v>
      </c>
      <c r="E823" s="36">
        <v>4.6199999999999998E-2</v>
      </c>
      <c r="F823" s="36">
        <v>5.1900000000000002E-2</v>
      </c>
      <c r="G823" s="37">
        <v>4.7399999999999998E-2</v>
      </c>
      <c r="H823" s="8">
        <v>0</v>
      </c>
      <c r="I823" s="39"/>
      <c r="J823" s="38">
        <v>4.4199999999999996E-2</v>
      </c>
      <c r="K823" s="38"/>
      <c r="L823" s="38"/>
      <c r="M823" s="38">
        <v>5.33E-2</v>
      </c>
      <c r="N823" s="39"/>
    </row>
    <row r="824" spans="1:14" s="40" customFormat="1" x14ac:dyDescent="0.2">
      <c r="A824">
        <v>201308</v>
      </c>
      <c r="B824" s="35">
        <v>41494</v>
      </c>
      <c r="C824" s="7" t="s">
        <v>21</v>
      </c>
      <c r="D824" s="36">
        <v>4.41E-2</v>
      </c>
      <c r="E824" s="36">
        <v>4.6100000000000002E-2</v>
      </c>
      <c r="F824" s="36">
        <v>5.1700000000000003E-2</v>
      </c>
      <c r="G824" s="37">
        <v>4.7300000000000002E-2</v>
      </c>
      <c r="H824" s="8">
        <v>0</v>
      </c>
      <c r="I824" s="39"/>
      <c r="J824" s="38">
        <v>4.41E-2</v>
      </c>
      <c r="K824" s="38"/>
      <c r="L824" s="38"/>
      <c r="M824" s="38">
        <v>5.3099999999999994E-2</v>
      </c>
      <c r="N824" s="39"/>
    </row>
    <row r="825" spans="1:14" s="40" customFormat="1" x14ac:dyDescent="0.2">
      <c r="A825">
        <v>201308</v>
      </c>
      <c r="B825" s="35">
        <v>41495</v>
      </c>
      <c r="C825" s="7" t="s">
        <v>21</v>
      </c>
      <c r="D825" s="36">
        <v>4.41E-2</v>
      </c>
      <c r="E825" s="36">
        <v>4.6100000000000002E-2</v>
      </c>
      <c r="F825" s="36">
        <v>5.1700000000000003E-2</v>
      </c>
      <c r="G825" s="37">
        <v>4.7300000000000002E-2</v>
      </c>
      <c r="H825" s="8">
        <v>0</v>
      </c>
      <c r="I825" s="39"/>
      <c r="J825" s="38">
        <v>4.41E-2</v>
      </c>
      <c r="K825" s="38"/>
      <c r="L825" s="38"/>
      <c r="M825" s="38">
        <v>5.3099999999999994E-2</v>
      </c>
      <c r="N825" s="39"/>
    </row>
    <row r="826" spans="1:14" s="40" customFormat="1" x14ac:dyDescent="0.2">
      <c r="A826">
        <v>201308</v>
      </c>
      <c r="B826" s="35">
        <v>41498</v>
      </c>
      <c r="C826" s="7" t="s">
        <v>21</v>
      </c>
      <c r="D826" s="36">
        <v>4.4400000000000002E-2</v>
      </c>
      <c r="E826" s="36">
        <v>4.6399999999999997E-2</v>
      </c>
      <c r="F826" s="36">
        <v>5.1999999999999998E-2</v>
      </c>
      <c r="G826" s="37">
        <v>4.7600000000000003E-2</v>
      </c>
      <c r="H826" s="8">
        <v>0</v>
      </c>
      <c r="I826" s="39"/>
      <c r="J826" s="38">
        <v>4.4500000000000005E-2</v>
      </c>
      <c r="K826" s="38"/>
      <c r="L826" s="38"/>
      <c r="M826" s="38">
        <v>5.33E-2</v>
      </c>
      <c r="N826" s="39"/>
    </row>
    <row r="827" spans="1:14" s="40" customFormat="1" x14ac:dyDescent="0.2">
      <c r="A827">
        <v>201308</v>
      </c>
      <c r="B827" s="35">
        <v>41499</v>
      </c>
      <c r="C827" s="7" t="s">
        <v>21</v>
      </c>
      <c r="D827" s="36">
        <v>4.53E-2</v>
      </c>
      <c r="E827" s="36">
        <v>4.7300000000000002E-2</v>
      </c>
      <c r="F827" s="36">
        <v>5.2999999999999999E-2</v>
      </c>
      <c r="G827" s="37">
        <v>4.8500000000000001E-2</v>
      </c>
      <c r="H827" s="8">
        <v>0</v>
      </c>
      <c r="I827" s="39"/>
      <c r="J827" s="38">
        <v>4.5400000000000003E-2</v>
      </c>
      <c r="K827" s="38"/>
      <c r="L827" s="38"/>
      <c r="M827" s="38">
        <v>5.4299999999999994E-2</v>
      </c>
      <c r="N827" s="39"/>
    </row>
    <row r="828" spans="1:14" s="40" customFormat="1" x14ac:dyDescent="0.2">
      <c r="A828">
        <v>201308</v>
      </c>
      <c r="B828" s="35">
        <v>41500</v>
      </c>
      <c r="C828" s="7" t="s">
        <v>21</v>
      </c>
      <c r="D828" s="36">
        <v>4.53E-2</v>
      </c>
      <c r="E828" s="36">
        <v>4.7399999999999998E-2</v>
      </c>
      <c r="F828" s="36">
        <v>5.2999999999999999E-2</v>
      </c>
      <c r="G828" s="37">
        <v>4.8599999999999997E-2</v>
      </c>
      <c r="H828" s="8">
        <v>0</v>
      </c>
      <c r="I828" s="39"/>
      <c r="J828" s="38">
        <v>4.53E-2</v>
      </c>
      <c r="K828" s="38"/>
      <c r="L828" s="38"/>
      <c r="M828" s="38">
        <v>5.4299999999999994E-2</v>
      </c>
      <c r="N828" s="39"/>
    </row>
    <row r="829" spans="1:14" s="40" customFormat="1" x14ac:dyDescent="0.2">
      <c r="A829">
        <v>201308</v>
      </c>
      <c r="B829" s="35">
        <v>41501</v>
      </c>
      <c r="C829" s="7" t="s">
        <v>21</v>
      </c>
      <c r="D829" s="36">
        <v>4.5699999999999998E-2</v>
      </c>
      <c r="E829" s="36">
        <v>4.7600000000000003E-2</v>
      </c>
      <c r="F829" s="36">
        <v>5.33E-2</v>
      </c>
      <c r="G829" s="37">
        <v>4.8899999999999999E-2</v>
      </c>
      <c r="H829" s="8">
        <v>0</v>
      </c>
      <c r="I829" s="39"/>
      <c r="J829" s="38">
        <v>4.5999999999999999E-2</v>
      </c>
      <c r="K829" s="38"/>
      <c r="L829" s="38"/>
      <c r="M829" s="38">
        <v>5.4699999999999999E-2</v>
      </c>
      <c r="N829" s="39"/>
    </row>
    <row r="830" spans="1:14" s="40" customFormat="1" x14ac:dyDescent="0.2">
      <c r="A830">
        <v>201308</v>
      </c>
      <c r="B830" s="35">
        <v>41502</v>
      </c>
      <c r="C830" s="7" t="s">
        <v>21</v>
      </c>
      <c r="D830" s="36">
        <v>4.6399999999999997E-2</v>
      </c>
      <c r="E830" s="36">
        <v>4.8300000000000003E-2</v>
      </c>
      <c r="F830" s="36">
        <v>5.3900000000000003E-2</v>
      </c>
      <c r="G830" s="37">
        <v>4.9500000000000002E-2</v>
      </c>
      <c r="H830" s="8">
        <v>0</v>
      </c>
      <c r="I830" s="39"/>
      <c r="J830" s="38">
        <v>4.6600000000000003E-2</v>
      </c>
      <c r="K830" s="38"/>
      <c r="L830" s="38"/>
      <c r="M830" s="38">
        <v>5.5399999999999998E-2</v>
      </c>
      <c r="N830" s="39"/>
    </row>
    <row r="831" spans="1:14" s="40" customFormat="1" x14ac:dyDescent="0.2">
      <c r="A831">
        <v>201308</v>
      </c>
      <c r="B831" s="35">
        <v>41505</v>
      </c>
      <c r="C831" s="7" t="s">
        <v>21</v>
      </c>
      <c r="D831" s="36">
        <v>4.6899999999999997E-2</v>
      </c>
      <c r="E831" s="36">
        <v>4.87E-2</v>
      </c>
      <c r="F831" s="36">
        <v>5.4300000000000001E-2</v>
      </c>
      <c r="G831" s="37">
        <v>0.05</v>
      </c>
      <c r="H831" s="8">
        <v>0</v>
      </c>
      <c r="I831" s="39"/>
      <c r="J831" s="38">
        <v>4.7100000000000003E-2</v>
      </c>
      <c r="K831" s="38"/>
      <c r="L831" s="38"/>
      <c r="M831" s="38">
        <v>5.5800000000000002E-2</v>
      </c>
      <c r="N831" s="39"/>
    </row>
    <row r="832" spans="1:14" s="40" customFormat="1" x14ac:dyDescent="0.2">
      <c r="A832">
        <v>201308</v>
      </c>
      <c r="B832" s="35">
        <v>41506</v>
      </c>
      <c r="C832" s="7" t="s">
        <v>21</v>
      </c>
      <c r="D832" s="36">
        <v>4.6399999999999997E-2</v>
      </c>
      <c r="E832" s="36">
        <v>4.8300000000000003E-2</v>
      </c>
      <c r="F832" s="36">
        <v>5.3800000000000001E-2</v>
      </c>
      <c r="G832" s="37">
        <v>4.9500000000000002E-2</v>
      </c>
      <c r="H832" s="8">
        <v>0</v>
      </c>
      <c r="I832" s="39"/>
      <c r="J832" s="38">
        <v>4.6600000000000003E-2</v>
      </c>
      <c r="K832" s="38"/>
      <c r="L832" s="38"/>
      <c r="M832" s="38">
        <v>5.5399999999999998E-2</v>
      </c>
      <c r="N832" s="39"/>
    </row>
    <row r="833" spans="1:14" s="40" customFormat="1" x14ac:dyDescent="0.2">
      <c r="A833">
        <v>201308</v>
      </c>
      <c r="B833" s="35">
        <v>41507</v>
      </c>
      <c r="C833" s="7" t="s">
        <v>21</v>
      </c>
      <c r="D833" s="36">
        <v>4.6800000000000001E-2</v>
      </c>
      <c r="E833" s="36">
        <v>4.87E-2</v>
      </c>
      <c r="F833" s="36">
        <v>5.4199999999999998E-2</v>
      </c>
      <c r="G833" s="37">
        <v>4.99E-2</v>
      </c>
      <c r="H833" s="8">
        <v>0</v>
      </c>
      <c r="I833" s="39"/>
      <c r="J833" s="38">
        <v>4.6900000000000004E-2</v>
      </c>
      <c r="K833" s="38"/>
      <c r="L833" s="38"/>
      <c r="M833" s="38">
        <v>5.5800000000000002E-2</v>
      </c>
      <c r="N833" s="39"/>
    </row>
    <row r="834" spans="1:14" s="40" customFormat="1" x14ac:dyDescent="0.2">
      <c r="A834">
        <v>201308</v>
      </c>
      <c r="B834" s="35">
        <v>41508</v>
      </c>
      <c r="C834" s="7" t="s">
        <v>21</v>
      </c>
      <c r="D834" s="36">
        <v>4.6899999999999997E-2</v>
      </c>
      <c r="E834" s="36">
        <v>4.87E-2</v>
      </c>
      <c r="F834" s="36">
        <v>5.4199999999999998E-2</v>
      </c>
      <c r="G834" s="37">
        <v>4.99E-2</v>
      </c>
      <c r="H834" s="8">
        <v>0</v>
      </c>
      <c r="I834" s="39"/>
      <c r="J834" s="38">
        <v>4.6900000000000004E-2</v>
      </c>
      <c r="K834" s="38"/>
      <c r="L834" s="38"/>
      <c r="M834" s="38">
        <v>5.5800000000000002E-2</v>
      </c>
      <c r="N834" s="39"/>
    </row>
    <row r="835" spans="1:14" s="40" customFormat="1" x14ac:dyDescent="0.2">
      <c r="A835">
        <v>201308</v>
      </c>
      <c r="B835" s="35">
        <v>41509</v>
      </c>
      <c r="C835" s="7" t="s">
        <v>21</v>
      </c>
      <c r="D835" s="36">
        <v>4.5999999999999999E-2</v>
      </c>
      <c r="E835" s="36">
        <v>4.7899999999999998E-2</v>
      </c>
      <c r="F835" s="36">
        <v>5.3199999999999997E-2</v>
      </c>
      <c r="G835" s="37">
        <v>4.9000000000000002E-2</v>
      </c>
      <c r="H835" s="8">
        <v>0</v>
      </c>
      <c r="I835" s="39"/>
      <c r="J835" s="38">
        <v>4.5999999999999999E-2</v>
      </c>
      <c r="K835" s="38"/>
      <c r="L835" s="38"/>
      <c r="M835" s="38">
        <v>5.4900000000000004E-2</v>
      </c>
      <c r="N835" s="39"/>
    </row>
    <row r="836" spans="1:14" s="40" customFormat="1" x14ac:dyDescent="0.2">
      <c r="A836">
        <v>201308</v>
      </c>
      <c r="B836" s="35">
        <v>41512</v>
      </c>
      <c r="C836" s="7" t="s">
        <v>21</v>
      </c>
      <c r="D836" s="36">
        <v>4.5900000000000003E-2</v>
      </c>
      <c r="E836" s="36">
        <v>4.7699999999999999E-2</v>
      </c>
      <c r="F836" s="36">
        <v>5.28E-2</v>
      </c>
      <c r="G836" s="37">
        <v>4.8800000000000003E-2</v>
      </c>
      <c r="H836" s="8">
        <v>0</v>
      </c>
      <c r="I836" s="39"/>
      <c r="J836" s="38">
        <v>4.5999999999999999E-2</v>
      </c>
      <c r="K836" s="38"/>
      <c r="L836" s="38"/>
      <c r="M836" s="38">
        <v>5.4600000000000003E-2</v>
      </c>
      <c r="N836" s="39"/>
    </row>
    <row r="837" spans="1:14" s="40" customFormat="1" x14ac:dyDescent="0.2">
      <c r="A837">
        <v>201308</v>
      </c>
      <c r="B837" s="35">
        <v>41513</v>
      </c>
      <c r="C837" s="7" t="s">
        <v>21</v>
      </c>
      <c r="D837" s="36">
        <v>4.4999999999999998E-2</v>
      </c>
      <c r="E837" s="36">
        <v>4.6899999999999997E-2</v>
      </c>
      <c r="F837" s="36">
        <v>5.21E-2</v>
      </c>
      <c r="G837" s="37">
        <v>4.8000000000000001E-2</v>
      </c>
      <c r="H837" s="8">
        <v>0</v>
      </c>
      <c r="I837" s="39"/>
      <c r="J837" s="38">
        <v>4.5100000000000001E-2</v>
      </c>
      <c r="K837" s="38"/>
      <c r="L837" s="38"/>
      <c r="M837" s="38">
        <v>5.3800000000000001E-2</v>
      </c>
      <c r="N837" s="39"/>
    </row>
    <row r="838" spans="1:14" s="40" customFormat="1" x14ac:dyDescent="0.2">
      <c r="A838">
        <v>201308</v>
      </c>
      <c r="B838" s="35">
        <v>41514</v>
      </c>
      <c r="C838" s="7" t="s">
        <v>21</v>
      </c>
      <c r="D838" s="36">
        <v>4.5600000000000002E-2</v>
      </c>
      <c r="E838" s="36">
        <v>4.7500000000000001E-2</v>
      </c>
      <c r="F838" s="36">
        <v>5.2600000000000001E-2</v>
      </c>
      <c r="G838" s="37">
        <v>4.8599999999999997E-2</v>
      </c>
      <c r="H838" s="8">
        <v>0</v>
      </c>
      <c r="I838" s="39"/>
      <c r="J838" s="38">
        <v>4.58E-2</v>
      </c>
      <c r="K838" s="38"/>
      <c r="L838" s="38"/>
      <c r="M838" s="38">
        <v>5.4299999999999994E-2</v>
      </c>
      <c r="N838" s="39"/>
    </row>
    <row r="839" spans="1:14" s="40" customFormat="1" x14ac:dyDescent="0.2">
      <c r="A839">
        <v>201308</v>
      </c>
      <c r="B839" s="35">
        <v>41515</v>
      </c>
      <c r="C839" s="7" t="s">
        <v>21</v>
      </c>
      <c r="D839" s="36">
        <v>4.4999999999999998E-2</v>
      </c>
      <c r="E839" s="36">
        <v>4.7E-2</v>
      </c>
      <c r="F839" s="36">
        <v>5.1999999999999998E-2</v>
      </c>
      <c r="G839" s="37">
        <v>4.8000000000000001E-2</v>
      </c>
      <c r="H839" s="8">
        <v>0</v>
      </c>
      <c r="I839" s="39"/>
      <c r="J839" s="38">
        <v>4.5199999999999997E-2</v>
      </c>
      <c r="K839" s="38"/>
      <c r="L839" s="38"/>
      <c r="M839" s="38">
        <v>5.3699999999999998E-2</v>
      </c>
      <c r="N839" s="39"/>
    </row>
    <row r="840" spans="1:14" s="40" customFormat="1" x14ac:dyDescent="0.2">
      <c r="A840">
        <v>201308</v>
      </c>
      <c r="B840" s="35">
        <v>41516</v>
      </c>
      <c r="C840" s="7" t="s">
        <v>21</v>
      </c>
      <c r="D840" s="36">
        <v>4.4699999999999997E-2</v>
      </c>
      <c r="E840" s="36">
        <v>4.6699999999999998E-2</v>
      </c>
      <c r="F840" s="36">
        <v>5.1700000000000003E-2</v>
      </c>
      <c r="G840" s="37">
        <v>4.7699999999999999E-2</v>
      </c>
      <c r="H840" s="8">
        <v>0</v>
      </c>
      <c r="I840" s="39"/>
      <c r="J840" s="38">
        <v>4.4900000000000002E-2</v>
      </c>
      <c r="K840" s="38"/>
      <c r="L840" s="38"/>
      <c r="M840" s="38">
        <v>5.3399999999999996E-2</v>
      </c>
      <c r="N840" s="39"/>
    </row>
    <row r="841" spans="1:14" s="40" customFormat="1" x14ac:dyDescent="0.2">
      <c r="A841">
        <v>201309</v>
      </c>
      <c r="B841" s="35">
        <v>41521</v>
      </c>
      <c r="C841" s="7" t="s">
        <v>21</v>
      </c>
      <c r="D841" s="36">
        <v>4.5999999999999999E-2</v>
      </c>
      <c r="E841" s="36">
        <v>4.7899999999999998E-2</v>
      </c>
      <c r="F841" s="36">
        <v>5.2900000000000003E-2</v>
      </c>
      <c r="G841" s="37">
        <v>4.8899999999999999E-2</v>
      </c>
      <c r="H841" s="8">
        <v>0</v>
      </c>
      <c r="I841" s="39"/>
      <c r="J841" s="38">
        <v>4.6300000000000001E-2</v>
      </c>
      <c r="K841" s="38"/>
      <c r="L841" s="38"/>
      <c r="M841" s="38">
        <v>5.45E-2</v>
      </c>
      <c r="N841" s="39"/>
    </row>
    <row r="842" spans="1:14" s="40" customFormat="1" x14ac:dyDescent="0.2">
      <c r="A842">
        <v>201309</v>
      </c>
      <c r="B842" s="35">
        <v>41522</v>
      </c>
      <c r="C842" s="7" t="s">
        <v>21</v>
      </c>
      <c r="D842" s="36">
        <v>4.6699999999999998E-2</v>
      </c>
      <c r="E842" s="36">
        <v>4.87E-2</v>
      </c>
      <c r="F842" s="36">
        <v>5.3699999999999998E-2</v>
      </c>
      <c r="G842" s="37">
        <v>4.9700000000000001E-2</v>
      </c>
      <c r="H842" s="8">
        <v>0</v>
      </c>
      <c r="I842" s="39"/>
      <c r="J842" s="38">
        <v>4.7199999999999999E-2</v>
      </c>
      <c r="K842" s="38"/>
      <c r="L842" s="38"/>
      <c r="M842" s="38">
        <v>5.5300000000000002E-2</v>
      </c>
      <c r="N842" s="39"/>
    </row>
    <row r="843" spans="1:14" s="40" customFormat="1" x14ac:dyDescent="0.2">
      <c r="A843">
        <v>201309</v>
      </c>
      <c r="B843" s="35">
        <v>41523</v>
      </c>
      <c r="C843" s="7" t="s">
        <v>21</v>
      </c>
      <c r="D843" s="36">
        <v>4.65E-2</v>
      </c>
      <c r="E843" s="36">
        <v>4.8599999999999997E-2</v>
      </c>
      <c r="F843" s="36">
        <v>5.3699999999999998E-2</v>
      </c>
      <c r="G843" s="37">
        <v>4.9599999999999998E-2</v>
      </c>
      <c r="H843" s="8">
        <v>0</v>
      </c>
      <c r="I843" s="39"/>
      <c r="J843" s="38">
        <v>4.7199999999999999E-2</v>
      </c>
      <c r="K843" s="38"/>
      <c r="L843" s="38"/>
      <c r="M843" s="38">
        <v>5.5300000000000002E-2</v>
      </c>
      <c r="N843" s="39"/>
    </row>
    <row r="844" spans="1:14" s="40" customFormat="1" x14ac:dyDescent="0.2">
      <c r="A844">
        <v>201309</v>
      </c>
      <c r="B844" s="35">
        <v>41526</v>
      </c>
      <c r="C844" s="7" t="s">
        <v>21</v>
      </c>
      <c r="D844" s="36">
        <v>4.6199999999999998E-2</v>
      </c>
      <c r="E844" s="36">
        <v>4.8300000000000003E-2</v>
      </c>
      <c r="F844" s="36">
        <v>5.3400000000000003E-2</v>
      </c>
      <c r="G844" s="37">
        <v>4.9299999999999997E-2</v>
      </c>
      <c r="H844" s="8">
        <v>0</v>
      </c>
      <c r="I844" s="39"/>
      <c r="J844" s="38">
        <v>4.6799999999999994E-2</v>
      </c>
      <c r="K844" s="38"/>
      <c r="L844" s="38"/>
      <c r="M844" s="38">
        <v>5.5E-2</v>
      </c>
      <c r="N844" s="39"/>
    </row>
    <row r="845" spans="1:14" s="40" customFormat="1" x14ac:dyDescent="0.2">
      <c r="A845">
        <v>201309</v>
      </c>
      <c r="B845" s="35">
        <v>41527</v>
      </c>
      <c r="C845" s="7" t="s">
        <v>21</v>
      </c>
      <c r="D845" s="36">
        <v>4.6699999999999998E-2</v>
      </c>
      <c r="E845" s="36">
        <v>4.8800000000000003E-2</v>
      </c>
      <c r="F845" s="36">
        <v>5.4100000000000002E-2</v>
      </c>
      <c r="G845" s="37">
        <v>4.99E-2</v>
      </c>
      <c r="H845" s="8">
        <v>0</v>
      </c>
      <c r="I845" s="39"/>
      <c r="J845" s="38">
        <v>4.7300000000000002E-2</v>
      </c>
      <c r="K845" s="38"/>
      <c r="L845" s="38"/>
      <c r="M845" s="38">
        <v>5.57E-2</v>
      </c>
      <c r="N845" s="39"/>
    </row>
    <row r="846" spans="1:14" s="40" customFormat="1" x14ac:dyDescent="0.2">
      <c r="A846">
        <v>201309</v>
      </c>
      <c r="B846" s="35">
        <v>41528</v>
      </c>
      <c r="C846" s="7" t="s">
        <v>21</v>
      </c>
      <c r="D846" s="36">
        <v>4.6399999999999997E-2</v>
      </c>
      <c r="E846" s="36">
        <v>4.8599999999999997E-2</v>
      </c>
      <c r="F846" s="36">
        <v>5.3800000000000001E-2</v>
      </c>
      <c r="G846" s="37">
        <v>4.9599999999999998E-2</v>
      </c>
      <c r="H846" s="8">
        <v>0</v>
      </c>
      <c r="I846" s="39"/>
      <c r="J846" s="38">
        <v>4.7100000000000003E-2</v>
      </c>
      <c r="K846" s="38"/>
      <c r="L846" s="38"/>
      <c r="M846" s="38">
        <v>5.5399999999999998E-2</v>
      </c>
      <c r="N846" s="39"/>
    </row>
    <row r="847" spans="1:14" s="40" customFormat="1" x14ac:dyDescent="0.2">
      <c r="A847">
        <v>201309</v>
      </c>
      <c r="B847" s="35">
        <v>41529</v>
      </c>
      <c r="C847" s="7" t="s">
        <v>21</v>
      </c>
      <c r="D847" s="36">
        <v>4.6399999999999997E-2</v>
      </c>
      <c r="E847" s="36">
        <v>4.8399999999999999E-2</v>
      </c>
      <c r="F847" s="36">
        <v>5.3699999999999998E-2</v>
      </c>
      <c r="G847" s="37">
        <v>4.9500000000000002E-2</v>
      </c>
      <c r="H847" s="8">
        <v>0</v>
      </c>
      <c r="I847" s="39"/>
      <c r="J847" s="38">
        <v>4.6900000000000004E-2</v>
      </c>
      <c r="K847" s="38"/>
      <c r="L847" s="38"/>
      <c r="M847" s="38">
        <v>5.5300000000000002E-2</v>
      </c>
      <c r="N847" s="39"/>
    </row>
    <row r="848" spans="1:14" s="40" customFormat="1" x14ac:dyDescent="0.2">
      <c r="A848">
        <v>201309</v>
      </c>
      <c r="B848" s="35">
        <v>41530</v>
      </c>
      <c r="C848" s="7" t="s">
        <v>21</v>
      </c>
      <c r="D848" s="36">
        <v>4.6399999999999997E-2</v>
      </c>
      <c r="E848" s="36">
        <v>4.8500000000000001E-2</v>
      </c>
      <c r="F848" s="36">
        <v>5.3699999999999998E-2</v>
      </c>
      <c r="G848" s="37">
        <v>4.9500000000000002E-2</v>
      </c>
      <c r="H848" s="8">
        <v>0</v>
      </c>
      <c r="I848" s="39"/>
      <c r="J848" s="38">
        <v>4.6900000000000004E-2</v>
      </c>
      <c r="K848" s="38"/>
      <c r="L848" s="38"/>
      <c r="M848" s="38">
        <v>5.5399999999999998E-2</v>
      </c>
      <c r="N848" s="39"/>
    </row>
    <row r="849" spans="1:14" s="40" customFormat="1" x14ac:dyDescent="0.2">
      <c r="A849">
        <v>201309</v>
      </c>
      <c r="B849" s="35">
        <v>41533</v>
      </c>
      <c r="C849" s="7" t="s">
        <v>21</v>
      </c>
      <c r="D849" s="36">
        <v>4.6699999999999998E-2</v>
      </c>
      <c r="E849" s="36">
        <v>4.9000000000000002E-2</v>
      </c>
      <c r="F849" s="36">
        <v>5.3999999999999999E-2</v>
      </c>
      <c r="G849" s="37">
        <v>4.99E-2</v>
      </c>
      <c r="H849" s="8">
        <v>0</v>
      </c>
      <c r="I849" s="39"/>
      <c r="J849" s="38">
        <v>4.7199999999999999E-2</v>
      </c>
      <c r="K849" s="38"/>
      <c r="L849" s="38"/>
      <c r="M849" s="38">
        <v>5.5599999999999997E-2</v>
      </c>
      <c r="N849" s="39"/>
    </row>
    <row r="850" spans="1:14" s="40" customFormat="1" x14ac:dyDescent="0.2">
      <c r="A850">
        <v>201309</v>
      </c>
      <c r="B850" s="35">
        <v>41534</v>
      </c>
      <c r="C850" s="7" t="s">
        <v>21</v>
      </c>
      <c r="D850" s="36">
        <v>4.6399999999999997E-2</v>
      </c>
      <c r="E850" s="36">
        <v>4.87E-2</v>
      </c>
      <c r="F850" s="36">
        <v>5.3699999999999998E-2</v>
      </c>
      <c r="G850" s="37">
        <v>4.9599999999999998E-2</v>
      </c>
      <c r="H850" s="8">
        <v>0</v>
      </c>
      <c r="I850" s="39"/>
      <c r="J850" s="38">
        <v>4.7100000000000003E-2</v>
      </c>
      <c r="K850" s="38"/>
      <c r="L850" s="38"/>
      <c r="M850" s="38">
        <v>5.5300000000000002E-2</v>
      </c>
      <c r="N850" s="39"/>
    </row>
    <row r="851" spans="1:14" s="40" customFormat="1" x14ac:dyDescent="0.2">
      <c r="A851">
        <v>201309</v>
      </c>
      <c r="B851" s="35">
        <v>41535</v>
      </c>
      <c r="C851" s="7" t="s">
        <v>21</v>
      </c>
      <c r="D851" s="36">
        <v>4.5499999999999999E-2</v>
      </c>
      <c r="E851" s="36">
        <v>4.7899999999999998E-2</v>
      </c>
      <c r="F851" s="36">
        <v>5.28E-2</v>
      </c>
      <c r="G851" s="37">
        <v>4.87E-2</v>
      </c>
      <c r="H851" s="8">
        <v>0</v>
      </c>
      <c r="I851" s="39"/>
      <c r="J851" s="38">
        <v>4.6300000000000001E-2</v>
      </c>
      <c r="K851" s="38"/>
      <c r="L851" s="38"/>
      <c r="M851" s="38">
        <v>5.4400000000000004E-2</v>
      </c>
      <c r="N851" s="39"/>
    </row>
    <row r="852" spans="1:14" s="40" customFormat="1" x14ac:dyDescent="0.2">
      <c r="A852">
        <v>201309</v>
      </c>
      <c r="B852" s="35">
        <v>41536</v>
      </c>
      <c r="C852" s="7" t="s">
        <v>21</v>
      </c>
      <c r="D852" s="36">
        <v>4.5999999999999999E-2</v>
      </c>
      <c r="E852" s="36">
        <v>4.8399999999999999E-2</v>
      </c>
      <c r="F852" s="36">
        <v>5.3199999999999997E-2</v>
      </c>
      <c r="G852" s="37">
        <v>4.9200000000000001E-2</v>
      </c>
      <c r="H852" s="8">
        <v>0</v>
      </c>
      <c r="I852" s="39"/>
      <c r="J852" s="38">
        <v>4.6600000000000003E-2</v>
      </c>
      <c r="K852" s="38"/>
      <c r="L852" s="38"/>
      <c r="M852" s="38">
        <v>5.4800000000000001E-2</v>
      </c>
      <c r="N852" s="39"/>
    </row>
    <row r="853" spans="1:14" s="40" customFormat="1" x14ac:dyDescent="0.2">
      <c r="A853">
        <v>201309</v>
      </c>
      <c r="B853" s="35">
        <v>41537</v>
      </c>
      <c r="C853" s="7" t="s">
        <v>21</v>
      </c>
      <c r="D853" s="36">
        <v>4.5600000000000002E-2</v>
      </c>
      <c r="E853" s="36">
        <v>4.7899999999999998E-2</v>
      </c>
      <c r="F853" s="36">
        <v>5.2699999999999997E-2</v>
      </c>
      <c r="G853" s="37">
        <v>4.87E-2</v>
      </c>
      <c r="H853" s="8">
        <v>0</v>
      </c>
      <c r="I853" s="39"/>
      <c r="J853" s="38">
        <v>4.6199999999999998E-2</v>
      </c>
      <c r="K853" s="38"/>
      <c r="L853" s="38"/>
      <c r="M853" s="38">
        <v>5.4299999999999994E-2</v>
      </c>
      <c r="N853" s="39"/>
    </row>
    <row r="854" spans="1:14" s="40" customFormat="1" x14ac:dyDescent="0.2">
      <c r="A854">
        <v>201309</v>
      </c>
      <c r="B854" s="35">
        <v>41540</v>
      </c>
      <c r="C854" s="7" t="s">
        <v>21</v>
      </c>
      <c r="D854" s="36">
        <v>4.5400000000000003E-2</v>
      </c>
      <c r="E854" s="36">
        <v>4.7699999999999999E-2</v>
      </c>
      <c r="F854" s="36">
        <v>5.2600000000000001E-2</v>
      </c>
      <c r="G854" s="37">
        <v>4.8599999999999997E-2</v>
      </c>
      <c r="H854" s="8">
        <v>0</v>
      </c>
      <c r="I854" s="39"/>
      <c r="J854" s="38">
        <v>4.5999999999999999E-2</v>
      </c>
      <c r="K854" s="38"/>
      <c r="L854" s="38"/>
      <c r="M854" s="38">
        <v>5.4199999999999998E-2</v>
      </c>
      <c r="N854" s="39"/>
    </row>
    <row r="855" spans="1:14" s="40" customFormat="1" x14ac:dyDescent="0.2">
      <c r="A855">
        <v>201309</v>
      </c>
      <c r="B855" s="35">
        <v>41541</v>
      </c>
      <c r="C855" s="7" t="s">
        <v>21</v>
      </c>
      <c r="D855" s="36">
        <v>4.4699999999999997E-2</v>
      </c>
      <c r="E855" s="36">
        <v>4.7E-2</v>
      </c>
      <c r="F855" s="36">
        <v>5.1999999999999998E-2</v>
      </c>
      <c r="G855" s="37">
        <v>4.7899999999999998E-2</v>
      </c>
      <c r="H855" s="8">
        <v>0</v>
      </c>
      <c r="I855" s="39"/>
      <c r="J855" s="38">
        <v>4.53E-2</v>
      </c>
      <c r="K855" s="38"/>
      <c r="L855" s="38"/>
      <c r="M855" s="38">
        <v>5.3499999999999999E-2</v>
      </c>
      <c r="N855" s="39"/>
    </row>
    <row r="856" spans="1:14" s="40" customFormat="1" x14ac:dyDescent="0.2">
      <c r="A856">
        <v>201309</v>
      </c>
      <c r="B856" s="35">
        <v>41542</v>
      </c>
      <c r="C856" s="7" t="s">
        <v>21</v>
      </c>
      <c r="D856" s="36">
        <v>4.4499999999999998E-2</v>
      </c>
      <c r="E856" s="36">
        <v>4.6800000000000001E-2</v>
      </c>
      <c r="F856" s="36">
        <v>5.1900000000000002E-2</v>
      </c>
      <c r="G856" s="37">
        <v>4.7699999999999999E-2</v>
      </c>
      <c r="H856" s="8">
        <v>0</v>
      </c>
      <c r="I856" s="39"/>
      <c r="J856" s="38">
        <v>4.4999999999999998E-2</v>
      </c>
      <c r="K856" s="38"/>
      <c r="L856" s="38"/>
      <c r="M856" s="38">
        <v>5.33E-2</v>
      </c>
      <c r="N856" s="39"/>
    </row>
    <row r="857" spans="1:14" s="40" customFormat="1" x14ac:dyDescent="0.2">
      <c r="A857">
        <v>201309</v>
      </c>
      <c r="B857" s="35">
        <v>41543</v>
      </c>
      <c r="C857" s="7" t="s">
        <v>21</v>
      </c>
      <c r="D857" s="36">
        <v>4.4900000000000002E-2</v>
      </c>
      <c r="E857" s="36">
        <v>4.7300000000000002E-2</v>
      </c>
      <c r="F857" s="36">
        <v>5.2299999999999999E-2</v>
      </c>
      <c r="G857" s="37">
        <v>4.82E-2</v>
      </c>
      <c r="H857" s="8">
        <v>0</v>
      </c>
      <c r="I857" s="39"/>
      <c r="J857" s="38">
        <v>4.5499999999999999E-2</v>
      </c>
      <c r="K857" s="38"/>
      <c r="L857" s="38"/>
      <c r="M857" s="38">
        <v>5.3800000000000001E-2</v>
      </c>
      <c r="N857" s="39"/>
    </row>
    <row r="858" spans="1:14" s="40" customFormat="1" x14ac:dyDescent="0.2">
      <c r="A858">
        <v>201309</v>
      </c>
      <c r="B858" s="35">
        <v>41544</v>
      </c>
      <c r="C858" s="7" t="s">
        <v>21</v>
      </c>
      <c r="D858" s="36">
        <v>4.48E-2</v>
      </c>
      <c r="E858" s="36">
        <v>4.7300000000000002E-2</v>
      </c>
      <c r="F858" s="36">
        <v>5.2299999999999999E-2</v>
      </c>
      <c r="G858" s="37">
        <v>4.8099999999999997E-2</v>
      </c>
      <c r="H858" s="8">
        <v>0</v>
      </c>
      <c r="I858" s="39"/>
      <c r="J858" s="38">
        <v>4.5400000000000003E-2</v>
      </c>
      <c r="K858" s="38"/>
      <c r="L858" s="38"/>
      <c r="M858" s="38">
        <v>5.3699999999999998E-2</v>
      </c>
      <c r="N858" s="39"/>
    </row>
    <row r="859" spans="1:14" s="40" customFormat="1" x14ac:dyDescent="0.2">
      <c r="A859">
        <v>201309</v>
      </c>
      <c r="B859" s="35">
        <v>41547</v>
      </c>
      <c r="C859" s="7" t="s">
        <v>21</v>
      </c>
      <c r="D859" s="36">
        <v>4.4900000000000002E-2</v>
      </c>
      <c r="E859" s="36">
        <v>4.7399999999999998E-2</v>
      </c>
      <c r="F859" s="36">
        <v>5.2400000000000002E-2</v>
      </c>
      <c r="G859" s="37">
        <v>4.82E-2</v>
      </c>
      <c r="H859" s="8">
        <v>0</v>
      </c>
      <c r="I859" s="39"/>
      <c r="J859" s="38">
        <v>4.5599999999999995E-2</v>
      </c>
      <c r="K859" s="38"/>
      <c r="L859" s="38"/>
      <c r="M859" s="38">
        <v>5.3899999999999997E-2</v>
      </c>
      <c r="N859" s="39"/>
    </row>
    <row r="860" spans="1:14" s="40" customFormat="1" x14ac:dyDescent="0.2">
      <c r="A860">
        <v>201310</v>
      </c>
      <c r="B860" s="35">
        <v>41548</v>
      </c>
      <c r="C860" s="7" t="s">
        <v>21</v>
      </c>
      <c r="D860" s="36">
        <v>4.53E-2</v>
      </c>
      <c r="E860" s="36">
        <v>4.7699999999999999E-2</v>
      </c>
      <c r="F860" s="36">
        <v>5.2699999999999997E-2</v>
      </c>
      <c r="G860" s="37">
        <v>4.8599999999999997E-2</v>
      </c>
      <c r="H860" s="8">
        <v>0</v>
      </c>
      <c r="I860" s="39"/>
      <c r="J860" s="38">
        <v>4.5899999999999996E-2</v>
      </c>
      <c r="K860" s="38"/>
      <c r="L860" s="38"/>
      <c r="M860" s="38">
        <v>5.4199999999999998E-2</v>
      </c>
      <c r="N860" s="39"/>
    </row>
    <row r="861" spans="1:14" s="40" customFormat="1" x14ac:dyDescent="0.2">
      <c r="A861">
        <v>201310</v>
      </c>
      <c r="B861" s="35">
        <v>41549</v>
      </c>
      <c r="C861" s="7" t="s">
        <v>21</v>
      </c>
      <c r="D861" s="36">
        <v>4.5199999999999997E-2</v>
      </c>
      <c r="E861" s="36">
        <v>4.7600000000000003E-2</v>
      </c>
      <c r="F861" s="36">
        <v>5.2499999999999998E-2</v>
      </c>
      <c r="G861" s="37">
        <v>4.8399999999999999E-2</v>
      </c>
      <c r="H861" s="8">
        <v>0</v>
      </c>
      <c r="I861" s="39"/>
      <c r="J861" s="38">
        <v>4.58E-2</v>
      </c>
      <c r="K861" s="38"/>
      <c r="L861" s="38"/>
      <c r="M861" s="38">
        <v>5.4000000000000006E-2</v>
      </c>
      <c r="N861" s="39"/>
    </row>
    <row r="862" spans="1:14" s="40" customFormat="1" x14ac:dyDescent="0.2">
      <c r="A862">
        <v>201310</v>
      </c>
      <c r="B862" s="35">
        <v>41550</v>
      </c>
      <c r="C862" s="7" t="s">
        <v>21</v>
      </c>
      <c r="D862" s="36">
        <v>4.5100000000000001E-2</v>
      </c>
      <c r="E862" s="36">
        <v>4.7500000000000001E-2</v>
      </c>
      <c r="F862" s="36">
        <v>5.2499999999999998E-2</v>
      </c>
      <c r="G862" s="37">
        <v>4.8399999999999999E-2</v>
      </c>
      <c r="H862" s="8">
        <v>0</v>
      </c>
      <c r="I862" s="39"/>
      <c r="J862" s="38">
        <v>4.5700000000000005E-2</v>
      </c>
      <c r="K862" s="38"/>
      <c r="L862" s="38"/>
      <c r="M862" s="38">
        <v>5.4000000000000006E-2</v>
      </c>
      <c r="N862" s="39"/>
    </row>
    <row r="863" spans="1:14" s="40" customFormat="1" x14ac:dyDescent="0.2">
      <c r="A863">
        <v>201310</v>
      </c>
      <c r="B863" s="35">
        <v>41551</v>
      </c>
      <c r="C863" s="7" t="s">
        <v>21</v>
      </c>
      <c r="D863" s="36">
        <v>4.53E-2</v>
      </c>
      <c r="E863" s="36">
        <v>4.7699999999999999E-2</v>
      </c>
      <c r="F863" s="36">
        <v>5.2699999999999997E-2</v>
      </c>
      <c r="G863" s="37">
        <v>4.8599999999999997E-2</v>
      </c>
      <c r="H863" s="8">
        <v>0</v>
      </c>
      <c r="I863" s="39"/>
      <c r="J863" s="38">
        <v>4.5999999999999999E-2</v>
      </c>
      <c r="K863" s="38"/>
      <c r="L863" s="38"/>
      <c r="M863" s="38">
        <v>5.4199999999999998E-2</v>
      </c>
      <c r="N863" s="39"/>
    </row>
    <row r="864" spans="1:14" s="40" customFormat="1" x14ac:dyDescent="0.2">
      <c r="A864">
        <v>201310</v>
      </c>
      <c r="B864" s="35">
        <v>41554</v>
      </c>
      <c r="C864" s="7" t="s">
        <v>21</v>
      </c>
      <c r="D864" s="36">
        <v>4.4999999999999998E-2</v>
      </c>
      <c r="E864" s="36">
        <v>4.7399999999999998E-2</v>
      </c>
      <c r="F864" s="36">
        <v>5.2400000000000002E-2</v>
      </c>
      <c r="G864" s="37">
        <v>4.8300000000000003E-2</v>
      </c>
      <c r="H864" s="8">
        <v>0</v>
      </c>
      <c r="I864" s="39"/>
      <c r="J864" s="38">
        <v>4.5700000000000005E-2</v>
      </c>
      <c r="K864" s="38"/>
      <c r="L864" s="38"/>
      <c r="M864" s="38">
        <v>5.3899999999999997E-2</v>
      </c>
      <c r="N864" s="39"/>
    </row>
    <row r="865" spans="1:14" s="40" customFormat="1" x14ac:dyDescent="0.2">
      <c r="A865">
        <v>201310</v>
      </c>
      <c r="B865" s="35">
        <v>41555</v>
      </c>
      <c r="C865" s="7" t="s">
        <v>21</v>
      </c>
      <c r="D865" s="36">
        <v>4.4999999999999998E-2</v>
      </c>
      <c r="E865" s="36">
        <v>4.7399999999999998E-2</v>
      </c>
      <c r="F865" s="36">
        <v>5.2299999999999999E-2</v>
      </c>
      <c r="G865" s="37">
        <v>4.82E-2</v>
      </c>
      <c r="H865" s="8">
        <v>0</v>
      </c>
      <c r="I865" s="39"/>
      <c r="J865" s="38">
        <v>4.5599999999999995E-2</v>
      </c>
      <c r="K865" s="38"/>
      <c r="L865" s="38"/>
      <c r="M865" s="38">
        <v>5.3699999999999998E-2</v>
      </c>
      <c r="N865" s="39"/>
    </row>
    <row r="866" spans="1:14" s="40" customFormat="1" x14ac:dyDescent="0.2">
      <c r="A866">
        <v>201310</v>
      </c>
      <c r="B866" s="35">
        <v>41556</v>
      </c>
      <c r="C866" s="7" t="s">
        <v>21</v>
      </c>
      <c r="D866" s="36">
        <v>4.53E-2</v>
      </c>
      <c r="E866" s="36">
        <v>4.7699999999999999E-2</v>
      </c>
      <c r="F866" s="36">
        <v>5.2499999999999998E-2</v>
      </c>
      <c r="G866" s="37">
        <v>4.8500000000000001E-2</v>
      </c>
      <c r="H866" s="8">
        <v>0</v>
      </c>
      <c r="I866" s="39"/>
      <c r="J866" s="38">
        <v>4.5899999999999996E-2</v>
      </c>
      <c r="K866" s="38"/>
      <c r="L866" s="38"/>
      <c r="M866" s="38">
        <v>5.3899999999999997E-2</v>
      </c>
      <c r="N866" s="39"/>
    </row>
    <row r="867" spans="1:14" s="40" customFormat="1" x14ac:dyDescent="0.2">
      <c r="A867">
        <v>201310</v>
      </c>
      <c r="B867" s="35">
        <v>41557</v>
      </c>
      <c r="C867" s="7" t="s">
        <v>21</v>
      </c>
      <c r="D867" s="36">
        <v>4.5400000000000003E-2</v>
      </c>
      <c r="E867" s="36">
        <v>4.7800000000000002E-2</v>
      </c>
      <c r="F867" s="36">
        <v>5.2499999999999998E-2</v>
      </c>
      <c r="G867" s="37">
        <v>4.8599999999999997E-2</v>
      </c>
      <c r="H867" s="8">
        <v>0</v>
      </c>
      <c r="I867" s="39"/>
      <c r="J867" s="38">
        <v>4.5899999999999996E-2</v>
      </c>
      <c r="K867" s="38"/>
      <c r="L867" s="38"/>
      <c r="M867" s="38">
        <v>5.3899999999999997E-2</v>
      </c>
      <c r="N867" s="39"/>
    </row>
    <row r="868" spans="1:14" s="40" customFormat="1" x14ac:dyDescent="0.2">
      <c r="A868">
        <v>201310</v>
      </c>
      <c r="B868" s="35">
        <v>41558</v>
      </c>
      <c r="C868" s="7" t="s">
        <v>21</v>
      </c>
      <c r="D868" s="36">
        <v>4.5400000000000003E-2</v>
      </c>
      <c r="E868" s="36">
        <v>4.7699999999999999E-2</v>
      </c>
      <c r="F868" s="36">
        <v>5.2400000000000002E-2</v>
      </c>
      <c r="G868" s="37">
        <v>4.8500000000000001E-2</v>
      </c>
      <c r="H868" s="8">
        <v>0</v>
      </c>
      <c r="I868" s="39"/>
      <c r="J868" s="38">
        <v>4.58E-2</v>
      </c>
      <c r="K868" s="38"/>
      <c r="L868" s="38"/>
      <c r="M868" s="38">
        <v>5.3800000000000001E-2</v>
      </c>
      <c r="N868" s="39"/>
    </row>
    <row r="869" spans="1:14" s="40" customFormat="1" x14ac:dyDescent="0.2">
      <c r="A869">
        <v>201310</v>
      </c>
      <c r="B869" s="35">
        <v>41562</v>
      </c>
      <c r="C869" s="7" t="s">
        <v>21</v>
      </c>
      <c r="D869" s="36">
        <v>4.58E-2</v>
      </c>
      <c r="E869" s="36">
        <v>4.8000000000000001E-2</v>
      </c>
      <c r="F869" s="36">
        <v>5.28E-2</v>
      </c>
      <c r="G869" s="37">
        <v>4.8899999999999999E-2</v>
      </c>
      <c r="H869" s="8">
        <v>0</v>
      </c>
      <c r="I869" s="36"/>
      <c r="J869" s="38">
        <v>4.6199999999999998E-2</v>
      </c>
      <c r="K869" s="38"/>
      <c r="L869" s="41"/>
      <c r="M869" s="38">
        <v>5.4100000000000002E-2</v>
      </c>
      <c r="N869" s="36"/>
    </row>
    <row r="870" spans="1:14" s="40" customFormat="1" x14ac:dyDescent="0.2">
      <c r="A870">
        <v>201310</v>
      </c>
      <c r="B870" s="35">
        <v>41563</v>
      </c>
      <c r="C870" s="7" t="s">
        <v>21</v>
      </c>
      <c r="D870" s="36">
        <v>4.53E-2</v>
      </c>
      <c r="E870" s="36">
        <v>4.7399999999999998E-2</v>
      </c>
      <c r="F870" s="36">
        <v>5.2200000000000003E-2</v>
      </c>
      <c r="G870" s="37">
        <v>4.8300000000000003E-2</v>
      </c>
      <c r="H870" s="8">
        <v>0</v>
      </c>
      <c r="I870" s="36"/>
      <c r="J870" s="38">
        <v>4.5700000000000005E-2</v>
      </c>
      <c r="K870" s="38"/>
      <c r="L870" s="41"/>
      <c r="M870" s="38">
        <v>5.3499999999999999E-2</v>
      </c>
      <c r="N870" s="36"/>
    </row>
    <row r="871" spans="1:14" s="40" customFormat="1" x14ac:dyDescent="0.2">
      <c r="A871">
        <v>201310</v>
      </c>
      <c r="B871" s="35">
        <v>41564</v>
      </c>
      <c r="C871" s="7" t="s">
        <v>21</v>
      </c>
      <c r="D871" s="36">
        <v>4.4600000000000001E-2</v>
      </c>
      <c r="E871" s="36">
        <v>4.6699999999999998E-2</v>
      </c>
      <c r="F871" s="36">
        <v>5.1400000000000001E-2</v>
      </c>
      <c r="G871" s="37">
        <v>4.7600000000000003E-2</v>
      </c>
      <c r="H871" s="8">
        <v>0</v>
      </c>
      <c r="I871" s="36"/>
      <c r="J871" s="38">
        <v>4.4999999999999998E-2</v>
      </c>
      <c r="K871" s="38"/>
      <c r="L871" s="41"/>
      <c r="M871" s="38">
        <v>5.2699999999999997E-2</v>
      </c>
      <c r="N871" s="36"/>
    </row>
    <row r="872" spans="1:14" s="40" customFormat="1" x14ac:dyDescent="0.2">
      <c r="A872">
        <v>201310</v>
      </c>
      <c r="B872" s="35">
        <v>41565</v>
      </c>
      <c r="C872" s="7" t="s">
        <v>21</v>
      </c>
      <c r="D872" s="36">
        <v>4.4600000000000001E-2</v>
      </c>
      <c r="E872" s="36">
        <v>4.6600000000000003E-2</v>
      </c>
      <c r="F872" s="36">
        <v>5.1299999999999998E-2</v>
      </c>
      <c r="G872" s="37">
        <v>4.7500000000000001E-2</v>
      </c>
      <c r="H872" s="8">
        <v>0</v>
      </c>
      <c r="I872" s="36"/>
      <c r="J872" s="38">
        <v>4.4999999999999998E-2</v>
      </c>
      <c r="K872" s="38"/>
      <c r="L872" s="41"/>
      <c r="M872" s="38">
        <v>5.2600000000000001E-2</v>
      </c>
      <c r="N872" s="36"/>
    </row>
    <row r="873" spans="1:14" s="40" customFormat="1" x14ac:dyDescent="0.2">
      <c r="A873">
        <v>201310</v>
      </c>
      <c r="B873" s="35">
        <v>41568</v>
      </c>
      <c r="C873" s="7" t="s">
        <v>21</v>
      </c>
      <c r="D873" s="36">
        <v>4.48E-2</v>
      </c>
      <c r="E873" s="36">
        <v>4.6899999999999997E-2</v>
      </c>
      <c r="F873" s="36">
        <v>5.1499999999999997E-2</v>
      </c>
      <c r="G873" s="37">
        <v>4.7699999999999999E-2</v>
      </c>
      <c r="H873" s="8">
        <v>0</v>
      </c>
      <c r="I873" s="36"/>
      <c r="J873" s="38">
        <v>4.53E-2</v>
      </c>
      <c r="K873" s="38"/>
      <c r="L873" s="41"/>
      <c r="M873" s="38">
        <v>5.28E-2</v>
      </c>
      <c r="N873" s="36"/>
    </row>
    <row r="874" spans="1:14" s="40" customFormat="1" x14ac:dyDescent="0.2">
      <c r="A874">
        <v>201310</v>
      </c>
      <c r="B874" s="35">
        <v>41569</v>
      </c>
      <c r="C874" s="7" t="s">
        <v>21</v>
      </c>
      <c r="D874" s="36">
        <v>4.41E-2</v>
      </c>
      <c r="E874" s="36">
        <v>4.6199999999999998E-2</v>
      </c>
      <c r="F874" s="36">
        <v>5.0700000000000002E-2</v>
      </c>
      <c r="G874" s="37">
        <v>4.7E-2</v>
      </c>
      <c r="H874" s="8">
        <v>0</v>
      </c>
      <c r="I874" s="36"/>
      <c r="J874" s="38">
        <v>4.4500000000000005E-2</v>
      </c>
      <c r="K874" s="38"/>
      <c r="L874" s="41"/>
      <c r="M874" s="38">
        <v>5.2000000000000005E-2</v>
      </c>
      <c r="N874" s="36"/>
    </row>
    <row r="875" spans="1:14" s="40" customFormat="1" x14ac:dyDescent="0.2">
      <c r="A875">
        <v>201310</v>
      </c>
      <c r="B875" s="35">
        <v>41570</v>
      </c>
      <c r="C875" s="7" t="s">
        <v>21</v>
      </c>
      <c r="D875" s="36">
        <v>4.3799999999999999E-2</v>
      </c>
      <c r="E875" s="36">
        <v>4.5900000000000003E-2</v>
      </c>
      <c r="F875" s="36">
        <v>5.0500000000000003E-2</v>
      </c>
      <c r="G875" s="37">
        <v>4.6699999999999998E-2</v>
      </c>
      <c r="H875" s="8">
        <v>0</v>
      </c>
      <c r="I875" s="36"/>
      <c r="J875" s="38">
        <v>4.4299999999999999E-2</v>
      </c>
      <c r="K875" s="38"/>
      <c r="L875" s="41"/>
      <c r="M875" s="38">
        <v>5.1799999999999999E-2</v>
      </c>
      <c r="N875" s="36"/>
    </row>
    <row r="876" spans="1:14" s="40" customFormat="1" x14ac:dyDescent="0.2">
      <c r="A876">
        <v>201310</v>
      </c>
      <c r="B876" s="35">
        <v>41571</v>
      </c>
      <c r="C876" s="7" t="s">
        <v>21</v>
      </c>
      <c r="D876" s="36">
        <v>4.41E-2</v>
      </c>
      <c r="E876" s="36">
        <v>4.6199999999999998E-2</v>
      </c>
      <c r="F876" s="36">
        <v>5.0799999999999998E-2</v>
      </c>
      <c r="G876" s="37">
        <v>4.7E-2</v>
      </c>
      <c r="H876" s="8">
        <v>0</v>
      </c>
      <c r="I876" s="36"/>
      <c r="J876" s="38">
        <v>4.4600000000000001E-2</v>
      </c>
      <c r="K876" s="38"/>
      <c r="L876" s="41"/>
      <c r="M876" s="38">
        <v>5.21E-2</v>
      </c>
      <c r="N876" s="36"/>
    </row>
    <row r="877" spans="1:14" s="40" customFormat="1" x14ac:dyDescent="0.2">
      <c r="A877">
        <v>201310</v>
      </c>
      <c r="B877" s="35">
        <v>41572</v>
      </c>
      <c r="C877" s="7" t="s">
        <v>21</v>
      </c>
      <c r="D877" s="36">
        <v>4.3900000000000002E-2</v>
      </c>
      <c r="E877" s="36">
        <v>4.5900000000000003E-2</v>
      </c>
      <c r="F877" s="36">
        <v>5.0599999999999999E-2</v>
      </c>
      <c r="G877" s="37">
        <v>4.6800000000000001E-2</v>
      </c>
      <c r="H877" s="8">
        <v>0</v>
      </c>
      <c r="I877" s="36"/>
      <c r="J877" s="38">
        <v>4.4400000000000002E-2</v>
      </c>
      <c r="K877" s="38"/>
      <c r="L877" s="41"/>
      <c r="M877" s="38">
        <v>5.1900000000000002E-2</v>
      </c>
      <c r="N877" s="36"/>
    </row>
    <row r="878" spans="1:14" s="40" customFormat="1" x14ac:dyDescent="0.2">
      <c r="A878">
        <v>201310</v>
      </c>
      <c r="B878" s="35">
        <v>41575</v>
      </c>
      <c r="C878" s="7" t="s">
        <v>21</v>
      </c>
      <c r="D878" s="36">
        <v>4.3999999999999997E-2</v>
      </c>
      <c r="E878" s="36">
        <v>4.5999999999999999E-2</v>
      </c>
      <c r="F878" s="36">
        <v>5.0599999999999999E-2</v>
      </c>
      <c r="G878" s="37">
        <v>4.6899999999999997E-2</v>
      </c>
      <c r="H878" s="8">
        <v>0</v>
      </c>
      <c r="I878" s="36"/>
      <c r="J878" s="38">
        <v>4.4500000000000005E-2</v>
      </c>
      <c r="K878" s="38"/>
      <c r="L878" s="41"/>
      <c r="M878" s="38">
        <v>5.2000000000000005E-2</v>
      </c>
      <c r="N878" s="36"/>
    </row>
    <row r="879" spans="1:14" s="40" customFormat="1" x14ac:dyDescent="0.2">
      <c r="A879">
        <v>201310</v>
      </c>
      <c r="B879" s="35">
        <v>41576</v>
      </c>
      <c r="C879" s="7" t="s">
        <v>21</v>
      </c>
      <c r="D879" s="36">
        <v>4.4200000000000003E-2</v>
      </c>
      <c r="E879" s="36">
        <v>4.6199999999999998E-2</v>
      </c>
      <c r="F879" s="36">
        <v>5.0799999999999998E-2</v>
      </c>
      <c r="G879" s="37">
        <v>4.7100000000000003E-2</v>
      </c>
      <c r="H879" s="8">
        <v>0</v>
      </c>
      <c r="I879" s="36"/>
      <c r="J879" s="38">
        <v>4.4699999999999997E-2</v>
      </c>
      <c r="K879" s="38"/>
      <c r="L879" s="41"/>
      <c r="M879" s="38">
        <v>5.2199999999999996E-2</v>
      </c>
      <c r="N879" s="36"/>
    </row>
    <row r="880" spans="1:14" s="40" customFormat="1" x14ac:dyDescent="0.2">
      <c r="A880">
        <v>201310</v>
      </c>
      <c r="B880" s="35">
        <v>41577</v>
      </c>
      <c r="C880" s="7" t="s">
        <v>21</v>
      </c>
      <c r="D880" s="36">
        <v>4.4299999999999999E-2</v>
      </c>
      <c r="E880" s="36">
        <v>4.6300000000000001E-2</v>
      </c>
      <c r="F880" s="36">
        <v>5.0900000000000001E-2</v>
      </c>
      <c r="G880" s="37">
        <v>4.7199999999999999E-2</v>
      </c>
      <c r="H880" s="8">
        <v>0</v>
      </c>
      <c r="I880" s="36"/>
      <c r="J880" s="38">
        <v>4.4800000000000006E-2</v>
      </c>
      <c r="K880" s="38"/>
      <c r="L880" s="41"/>
      <c r="M880" s="38">
        <v>5.2300000000000006E-2</v>
      </c>
      <c r="N880" s="36"/>
    </row>
    <row r="881" spans="1:14" s="40" customFormat="1" x14ac:dyDescent="0.2">
      <c r="A881">
        <v>201310</v>
      </c>
      <c r="B881" s="35">
        <v>41578</v>
      </c>
      <c r="C881" s="7" t="s">
        <v>21</v>
      </c>
      <c r="D881" s="36">
        <v>4.4299999999999999E-2</v>
      </c>
      <c r="E881" s="36">
        <v>4.6300000000000001E-2</v>
      </c>
      <c r="F881" s="36">
        <v>5.0799999999999998E-2</v>
      </c>
      <c r="G881" s="37">
        <v>4.7100000000000003E-2</v>
      </c>
      <c r="H881" s="8">
        <v>0</v>
      </c>
      <c r="I881" s="36"/>
      <c r="J881" s="38">
        <v>4.4800000000000006E-2</v>
      </c>
      <c r="K881" s="38"/>
      <c r="L881" s="41"/>
      <c r="M881" s="38">
        <v>5.2199999999999996E-2</v>
      </c>
      <c r="N881" s="36"/>
    </row>
    <row r="882" spans="1:14" s="40" customFormat="1" x14ac:dyDescent="0.2">
      <c r="A882">
        <v>201311</v>
      </c>
      <c r="B882" s="35">
        <v>41579</v>
      </c>
      <c r="C882" s="7" t="s">
        <v>21</v>
      </c>
      <c r="D882" s="36">
        <v>4.48E-2</v>
      </c>
      <c r="E882" s="36">
        <v>4.7E-2</v>
      </c>
      <c r="F882" s="7">
        <v>5.1499999999999997E-2</v>
      </c>
      <c r="G882" s="37">
        <v>4.7800000000000002E-2</v>
      </c>
      <c r="H882" s="8">
        <v>0</v>
      </c>
      <c r="I882" s="42"/>
      <c r="J882" s="38">
        <v>4.5400000000000003E-2</v>
      </c>
      <c r="K882" s="38"/>
      <c r="L882" s="36"/>
      <c r="M882" s="38">
        <v>5.2900000000000003E-2</v>
      </c>
      <c r="N882" s="9"/>
    </row>
    <row r="883" spans="1:14" s="40" customFormat="1" x14ac:dyDescent="0.2">
      <c r="A883">
        <v>201311</v>
      </c>
      <c r="B883" s="35">
        <v>41582</v>
      </c>
      <c r="C883" s="7" t="s">
        <v>21</v>
      </c>
      <c r="D883" s="36">
        <v>4.48E-2</v>
      </c>
      <c r="E883" s="36">
        <v>4.6899999999999997E-2</v>
      </c>
      <c r="F883" s="36">
        <v>5.1499999999999997E-2</v>
      </c>
      <c r="G883" s="37">
        <v>4.7699999999999999E-2</v>
      </c>
      <c r="H883" s="8">
        <v>0</v>
      </c>
      <c r="I883" s="42"/>
      <c r="J883" s="38">
        <v>4.5400000000000003E-2</v>
      </c>
      <c r="K883" s="38"/>
      <c r="L883" s="36"/>
      <c r="M883" s="38">
        <v>5.2900000000000003E-2</v>
      </c>
      <c r="N883" s="42"/>
    </row>
    <row r="884" spans="1:14" s="40" customFormat="1" x14ac:dyDescent="0.2">
      <c r="A884">
        <v>201311</v>
      </c>
      <c r="B884" s="35">
        <v>41583</v>
      </c>
      <c r="C884" s="7" t="s">
        <v>21</v>
      </c>
      <c r="D884" s="36">
        <v>4.5400000000000003E-2</v>
      </c>
      <c r="E884" s="36">
        <v>4.7500000000000001E-2</v>
      </c>
      <c r="F884" s="36">
        <v>5.21E-2</v>
      </c>
      <c r="G884" s="37">
        <v>4.8300000000000003E-2</v>
      </c>
      <c r="H884" s="8">
        <v>0</v>
      </c>
      <c r="I884" s="43"/>
      <c r="J884" s="38">
        <v>4.5999999999999999E-2</v>
      </c>
      <c r="K884" s="38"/>
      <c r="L884" s="38"/>
      <c r="M884" s="38">
        <v>5.3499999999999999E-2</v>
      </c>
      <c r="N884" s="43"/>
    </row>
    <row r="885" spans="1:14" s="40" customFormat="1" x14ac:dyDescent="0.2">
      <c r="A885">
        <v>201311</v>
      </c>
      <c r="B885" s="35">
        <v>41584</v>
      </c>
      <c r="C885" s="7" t="s">
        <v>21</v>
      </c>
      <c r="D885" s="36">
        <v>4.5499999999999999E-2</v>
      </c>
      <c r="E885" s="36">
        <v>4.7600000000000003E-2</v>
      </c>
      <c r="F885" s="36">
        <v>5.2299999999999999E-2</v>
      </c>
      <c r="G885" s="37">
        <v>4.8500000000000001E-2</v>
      </c>
      <c r="H885" s="8">
        <v>0</v>
      </c>
      <c r="I885" s="43"/>
      <c r="J885" s="38">
        <v>4.6100000000000002E-2</v>
      </c>
      <c r="K885" s="38"/>
      <c r="L885" s="38"/>
      <c r="M885" s="38">
        <v>5.3699999999999998E-2</v>
      </c>
      <c r="N885" s="43"/>
    </row>
    <row r="886" spans="1:14" s="40" customFormat="1" x14ac:dyDescent="0.2">
      <c r="A886">
        <v>201311</v>
      </c>
      <c r="B886" s="35">
        <v>41585</v>
      </c>
      <c r="C886" s="7" t="s">
        <v>21</v>
      </c>
      <c r="D886" s="36">
        <v>4.5100000000000001E-2</v>
      </c>
      <c r="E886" s="36">
        <v>4.7199999999999999E-2</v>
      </c>
      <c r="F886" s="36">
        <v>5.1999999999999998E-2</v>
      </c>
      <c r="G886" s="37">
        <v>4.8099999999999997E-2</v>
      </c>
      <c r="H886" s="8">
        <v>0</v>
      </c>
      <c r="I886" s="42"/>
      <c r="J886" s="38">
        <v>4.5700000000000005E-2</v>
      </c>
      <c r="K886" s="36"/>
      <c r="L886" s="36"/>
      <c r="M886" s="38">
        <v>5.33E-2</v>
      </c>
      <c r="N886" s="42"/>
    </row>
    <row r="887" spans="1:14" s="40" customFormat="1" x14ac:dyDescent="0.2">
      <c r="A887">
        <v>201311</v>
      </c>
      <c r="B887" s="35">
        <v>41586</v>
      </c>
      <c r="C887" s="7" t="s">
        <v>21</v>
      </c>
      <c r="D887" s="36">
        <v>4.6100000000000002E-2</v>
      </c>
      <c r="E887" s="36">
        <v>4.8300000000000003E-2</v>
      </c>
      <c r="F887" s="36">
        <v>5.3199999999999997E-2</v>
      </c>
      <c r="G887" s="37">
        <v>4.9200000000000001E-2</v>
      </c>
      <c r="H887" s="8">
        <v>0</v>
      </c>
      <c r="I887" s="42"/>
      <c r="J887" s="38">
        <v>4.6900000000000004E-2</v>
      </c>
      <c r="K887" s="36"/>
      <c r="L887" s="36"/>
      <c r="M887" s="38">
        <v>5.4600000000000003E-2</v>
      </c>
      <c r="N887" s="42"/>
    </row>
    <row r="888" spans="1:14" s="40" customFormat="1" x14ac:dyDescent="0.2">
      <c r="A888">
        <v>201311</v>
      </c>
      <c r="B888" s="35">
        <v>41590</v>
      </c>
      <c r="C888" s="7" t="s">
        <v>21</v>
      </c>
      <c r="D888" s="36">
        <v>4.6300000000000001E-2</v>
      </c>
      <c r="E888" s="36">
        <v>4.8500000000000001E-2</v>
      </c>
      <c r="F888" s="36">
        <v>5.33E-2</v>
      </c>
      <c r="G888" s="37">
        <v>4.9399999999999999E-2</v>
      </c>
      <c r="H888" s="8">
        <v>0</v>
      </c>
      <c r="I888" s="42"/>
      <c r="J888" s="38">
        <v>4.7E-2</v>
      </c>
      <c r="K888" s="36"/>
      <c r="L888" s="36"/>
      <c r="M888" s="38">
        <v>5.4699999999999999E-2</v>
      </c>
      <c r="N888" s="42"/>
    </row>
    <row r="889" spans="1:14" s="40" customFormat="1" x14ac:dyDescent="0.2">
      <c r="A889">
        <v>201311</v>
      </c>
      <c r="B889" s="35">
        <v>41591</v>
      </c>
      <c r="C889" s="7" t="s">
        <v>21</v>
      </c>
      <c r="D889" s="36">
        <v>4.5999999999999999E-2</v>
      </c>
      <c r="E889" s="36">
        <v>4.82E-2</v>
      </c>
      <c r="F889" s="36">
        <v>5.2999999999999999E-2</v>
      </c>
      <c r="G889" s="37">
        <v>4.9099999999999998E-2</v>
      </c>
      <c r="H889" s="8">
        <v>0</v>
      </c>
      <c r="I889" s="42"/>
      <c r="J889" s="38">
        <v>4.6699999999999998E-2</v>
      </c>
      <c r="K889" s="36"/>
      <c r="L889" s="36"/>
      <c r="M889" s="38">
        <v>5.4400000000000004E-2</v>
      </c>
      <c r="N889" s="42"/>
    </row>
    <row r="890" spans="1:14" s="40" customFormat="1" x14ac:dyDescent="0.2">
      <c r="A890">
        <v>201311</v>
      </c>
      <c r="B890" s="35">
        <v>41592</v>
      </c>
      <c r="C890" s="7" t="s">
        <v>21</v>
      </c>
      <c r="D890" s="36">
        <v>4.5699999999999998E-2</v>
      </c>
      <c r="E890" s="36">
        <v>4.7899999999999998E-2</v>
      </c>
      <c r="F890" s="36">
        <v>5.2699999999999997E-2</v>
      </c>
      <c r="G890" s="37">
        <v>4.8800000000000003E-2</v>
      </c>
      <c r="H890" s="8">
        <v>0</v>
      </c>
      <c r="I890" s="43"/>
      <c r="J890" s="38">
        <v>4.6500000000000007E-2</v>
      </c>
      <c r="K890" s="38"/>
      <c r="L890" s="38"/>
      <c r="M890" s="38">
        <v>5.4100000000000002E-2</v>
      </c>
      <c r="N890" s="43"/>
    </row>
    <row r="891" spans="1:14" s="40" customFormat="1" x14ac:dyDescent="0.2">
      <c r="A891">
        <v>201311</v>
      </c>
      <c r="B891" s="35">
        <v>41593</v>
      </c>
      <c r="C891" s="7" t="s">
        <v>21</v>
      </c>
      <c r="D891" s="36">
        <v>4.58E-2</v>
      </c>
      <c r="E891" s="36">
        <v>4.7899999999999998E-2</v>
      </c>
      <c r="F891" s="36">
        <v>5.2699999999999997E-2</v>
      </c>
      <c r="G891" s="37">
        <v>4.8800000000000003E-2</v>
      </c>
      <c r="H891" s="8">
        <v>0</v>
      </c>
      <c r="I891" s="43"/>
      <c r="J891" s="38">
        <v>4.6500000000000007E-2</v>
      </c>
      <c r="K891" s="38"/>
      <c r="L891" s="38"/>
      <c r="M891" s="38">
        <v>5.4100000000000002E-2</v>
      </c>
      <c r="N891" s="43"/>
    </row>
    <row r="892" spans="1:14" s="40" customFormat="1" x14ac:dyDescent="0.2">
      <c r="A892">
        <v>201311</v>
      </c>
      <c r="B892" s="35">
        <v>41596</v>
      </c>
      <c r="C892" s="7" t="s">
        <v>21</v>
      </c>
      <c r="D892" s="36">
        <v>4.5100000000000001E-2</v>
      </c>
      <c r="E892" s="36">
        <v>4.7199999999999999E-2</v>
      </c>
      <c r="F892" s="36">
        <v>5.1900000000000002E-2</v>
      </c>
      <c r="G892" s="37">
        <v>4.8099999999999997E-2</v>
      </c>
      <c r="H892" s="8">
        <v>0</v>
      </c>
      <c r="I892" s="39"/>
      <c r="J892" s="38">
        <v>4.58E-2</v>
      </c>
      <c r="K892" s="38"/>
      <c r="L892" s="38"/>
      <c r="M892" s="38">
        <v>5.33E-2</v>
      </c>
      <c r="N892" s="39"/>
    </row>
    <row r="893" spans="1:14" s="40" customFormat="1" x14ac:dyDescent="0.2">
      <c r="A893">
        <v>201311</v>
      </c>
      <c r="B893" s="35">
        <v>41597</v>
      </c>
      <c r="C893" s="7" t="s">
        <v>21</v>
      </c>
      <c r="D893" s="36">
        <v>4.53E-2</v>
      </c>
      <c r="E893" s="36">
        <v>4.7600000000000003E-2</v>
      </c>
      <c r="F893" s="36">
        <v>5.2299999999999999E-2</v>
      </c>
      <c r="G893" s="37">
        <v>4.8399999999999999E-2</v>
      </c>
      <c r="H893" s="8">
        <v>0</v>
      </c>
      <c r="I893" s="39"/>
      <c r="J893" s="38">
        <v>4.6199999999999998E-2</v>
      </c>
      <c r="K893" s="38"/>
      <c r="L893" s="38"/>
      <c r="M893" s="38">
        <v>5.3699999999999998E-2</v>
      </c>
      <c r="N893" s="39"/>
    </row>
    <row r="894" spans="1:14" s="40" customFormat="1" x14ac:dyDescent="0.2">
      <c r="A894">
        <v>201311</v>
      </c>
      <c r="B894" s="35">
        <v>41598</v>
      </c>
      <c r="C894" s="7" t="s">
        <v>21</v>
      </c>
      <c r="D894" s="36">
        <v>4.6300000000000001E-2</v>
      </c>
      <c r="E894" s="36">
        <v>4.8599999999999997E-2</v>
      </c>
      <c r="F894" s="36">
        <v>5.33E-2</v>
      </c>
      <c r="G894" s="37">
        <v>4.9399999999999999E-2</v>
      </c>
      <c r="H894" s="8">
        <v>0</v>
      </c>
      <c r="I894" s="39"/>
      <c r="J894" s="38">
        <v>4.7199999999999999E-2</v>
      </c>
      <c r="K894" s="38"/>
      <c r="L894" s="38"/>
      <c r="M894" s="38">
        <v>5.4699999999999999E-2</v>
      </c>
      <c r="N894" s="39"/>
    </row>
    <row r="895" spans="1:14" s="40" customFormat="1" x14ac:dyDescent="0.2">
      <c r="A895">
        <v>201311</v>
      </c>
      <c r="B895" s="35">
        <v>41599</v>
      </c>
      <c r="C895" s="7" t="s">
        <v>21</v>
      </c>
      <c r="D895" s="36">
        <v>4.6100000000000002E-2</v>
      </c>
      <c r="E895" s="36">
        <v>4.8399999999999999E-2</v>
      </c>
      <c r="F895" s="36">
        <v>5.2999999999999999E-2</v>
      </c>
      <c r="G895" s="37">
        <v>4.9200000000000001E-2</v>
      </c>
      <c r="H895" s="8">
        <v>0</v>
      </c>
      <c r="I895" s="39"/>
      <c r="J895" s="38">
        <v>4.7E-2</v>
      </c>
      <c r="K895" s="38"/>
      <c r="L895" s="38"/>
      <c r="M895" s="38">
        <v>5.4400000000000004E-2</v>
      </c>
      <c r="N895" s="39"/>
    </row>
    <row r="896" spans="1:14" s="40" customFormat="1" x14ac:dyDescent="0.2">
      <c r="A896">
        <v>201311</v>
      </c>
      <c r="B896" s="35">
        <v>41600</v>
      </c>
      <c r="C896" s="7" t="s">
        <v>21</v>
      </c>
      <c r="D896" s="36">
        <v>4.5699999999999998E-2</v>
      </c>
      <c r="E896" s="36">
        <v>4.7899999999999998E-2</v>
      </c>
      <c r="F896" s="36">
        <v>5.2499999999999998E-2</v>
      </c>
      <c r="G896" s="37">
        <v>4.87E-2</v>
      </c>
      <c r="H896" s="8">
        <v>0</v>
      </c>
      <c r="I896" s="39"/>
      <c r="J896" s="38">
        <v>4.6500000000000007E-2</v>
      </c>
      <c r="K896" s="38"/>
      <c r="L896" s="38"/>
      <c r="M896" s="38">
        <v>5.4000000000000006E-2</v>
      </c>
      <c r="N896" s="39"/>
    </row>
    <row r="897" spans="1:14" s="40" customFormat="1" x14ac:dyDescent="0.2">
      <c r="A897">
        <v>201311</v>
      </c>
      <c r="B897" s="35">
        <v>41604</v>
      </c>
      <c r="C897" s="7" t="s">
        <v>21</v>
      </c>
      <c r="D897" s="36">
        <v>4.5100000000000001E-2</v>
      </c>
      <c r="E897" s="36">
        <v>4.7300000000000002E-2</v>
      </c>
      <c r="F897" s="36">
        <v>5.1999999999999998E-2</v>
      </c>
      <c r="G897" s="37">
        <v>4.8099999999999997E-2</v>
      </c>
      <c r="H897" s="8">
        <v>0</v>
      </c>
      <c r="I897" s="39"/>
      <c r="J897" s="38">
        <v>4.5899999999999996E-2</v>
      </c>
      <c r="K897" s="38"/>
      <c r="L897" s="38"/>
      <c r="M897" s="38">
        <v>5.3399999999999996E-2</v>
      </c>
      <c r="N897" s="39"/>
    </row>
    <row r="898" spans="1:14" s="40" customFormat="1" x14ac:dyDescent="0.2">
      <c r="A898">
        <v>201311</v>
      </c>
      <c r="B898" s="35">
        <v>41607</v>
      </c>
      <c r="C898" s="7" t="s">
        <v>21</v>
      </c>
      <c r="D898" s="36">
        <v>4.5400000000000003E-2</v>
      </c>
      <c r="E898" s="36">
        <v>4.7600000000000003E-2</v>
      </c>
      <c r="F898" s="36">
        <v>5.2200000000000003E-2</v>
      </c>
      <c r="G898" s="37">
        <v>4.8399999999999999E-2</v>
      </c>
      <c r="H898" s="8">
        <v>0</v>
      </c>
      <c r="I898" s="39"/>
      <c r="J898" s="38">
        <v>4.6199999999999998E-2</v>
      </c>
      <c r="K898" s="38"/>
      <c r="L898" s="38"/>
      <c r="M898" s="38">
        <v>5.3600000000000002E-2</v>
      </c>
      <c r="N898" s="39"/>
    </row>
    <row r="899" spans="1:14" s="40" customFormat="1" x14ac:dyDescent="0.2">
      <c r="A899">
        <v>201312</v>
      </c>
      <c r="B899" s="35">
        <v>41610</v>
      </c>
      <c r="C899" s="7" t="s">
        <v>21</v>
      </c>
      <c r="D899" s="36">
        <v>4.5900000000000003E-2</v>
      </c>
      <c r="E899" s="36">
        <v>4.8000000000000001E-2</v>
      </c>
      <c r="F899" s="36">
        <v>5.2699999999999997E-2</v>
      </c>
      <c r="G899" s="37">
        <v>4.8899999999999999E-2</v>
      </c>
      <c r="H899" s="8">
        <v>0</v>
      </c>
      <c r="I899" s="39"/>
      <c r="J899" s="38">
        <v>4.6699999999999998E-2</v>
      </c>
      <c r="K899" s="38"/>
      <c r="L899" s="38"/>
      <c r="M899" s="38">
        <v>5.4100000000000002E-2</v>
      </c>
      <c r="N899" s="39"/>
    </row>
    <row r="900" spans="1:14" s="40" customFormat="1" x14ac:dyDescent="0.2">
      <c r="A900">
        <v>201312</v>
      </c>
      <c r="B900" s="35">
        <v>41611</v>
      </c>
      <c r="C900" s="7" t="s">
        <v>21</v>
      </c>
      <c r="D900" s="36">
        <v>4.5699999999999998E-2</v>
      </c>
      <c r="E900" s="36">
        <v>4.7800000000000002E-2</v>
      </c>
      <c r="F900" s="36">
        <v>5.2499999999999998E-2</v>
      </c>
      <c r="G900" s="37">
        <v>4.87E-2</v>
      </c>
      <c r="H900" s="8">
        <v>0</v>
      </c>
      <c r="I900" s="39"/>
      <c r="J900" s="38">
        <v>4.6500000000000007E-2</v>
      </c>
      <c r="K900" s="38"/>
      <c r="L900" s="38"/>
      <c r="M900" s="38">
        <v>5.3899999999999997E-2</v>
      </c>
      <c r="N900" s="39"/>
    </row>
    <row r="901" spans="1:14" s="40" customFormat="1" x14ac:dyDescent="0.2">
      <c r="A901">
        <v>201312</v>
      </c>
      <c r="B901" s="35">
        <v>41612</v>
      </c>
      <c r="C901" s="7" t="s">
        <v>21</v>
      </c>
      <c r="D901" s="36">
        <v>4.6300000000000001E-2</v>
      </c>
      <c r="E901" s="36">
        <v>4.8399999999999999E-2</v>
      </c>
      <c r="F901" s="36">
        <v>5.3199999999999997E-2</v>
      </c>
      <c r="G901" s="37">
        <v>4.9299999999999997E-2</v>
      </c>
      <c r="H901" s="8">
        <v>0</v>
      </c>
      <c r="I901" s="44"/>
      <c r="J901" s="38">
        <v>4.7100000000000003E-2</v>
      </c>
      <c r="K901" s="45"/>
      <c r="L901" s="45"/>
      <c r="M901" s="38">
        <v>5.4600000000000003E-2</v>
      </c>
      <c r="N901" s="44"/>
    </row>
    <row r="902" spans="1:14" s="40" customFormat="1" x14ac:dyDescent="0.2">
      <c r="A902">
        <v>201312</v>
      </c>
      <c r="B902" s="35">
        <v>41613</v>
      </c>
      <c r="C902" s="7" t="s">
        <v>21</v>
      </c>
      <c r="D902" s="36">
        <v>4.6399999999999997E-2</v>
      </c>
      <c r="E902" s="36">
        <v>4.8599999999999997E-2</v>
      </c>
      <c r="F902" s="36">
        <v>5.33E-2</v>
      </c>
      <c r="G902" s="37">
        <v>4.9399999999999999E-2</v>
      </c>
      <c r="H902" s="8">
        <v>0</v>
      </c>
      <c r="I902" s="7"/>
      <c r="J902" s="38">
        <v>4.7199999999999999E-2</v>
      </c>
      <c r="K902" s="7"/>
      <c r="L902" s="7"/>
      <c r="M902" s="38">
        <v>5.4699999999999999E-2</v>
      </c>
      <c r="N902" s="7"/>
    </row>
    <row r="903" spans="1:14" s="40" customFormat="1" x14ac:dyDescent="0.2">
      <c r="A903">
        <v>201312</v>
      </c>
      <c r="B903" s="35">
        <v>41614</v>
      </c>
      <c r="C903" s="7" t="s">
        <v>21</v>
      </c>
      <c r="D903" s="36">
        <v>4.6399999999999997E-2</v>
      </c>
      <c r="E903" s="36">
        <v>4.8599999999999997E-2</v>
      </c>
      <c r="F903" s="36">
        <v>5.33E-2</v>
      </c>
      <c r="G903" s="37">
        <v>4.9399999999999999E-2</v>
      </c>
      <c r="H903" s="8">
        <v>0</v>
      </c>
      <c r="I903" s="36"/>
      <c r="J903" s="38">
        <v>4.7199999999999999E-2</v>
      </c>
      <c r="K903" s="36"/>
      <c r="L903" s="36"/>
      <c r="M903" s="38">
        <v>5.4600000000000003E-2</v>
      </c>
      <c r="N903" s="36"/>
    </row>
    <row r="904" spans="1:14" s="40" customFormat="1" x14ac:dyDescent="0.2">
      <c r="A904">
        <v>201312</v>
      </c>
      <c r="B904" s="35">
        <v>41617</v>
      </c>
      <c r="C904" s="7" t="s">
        <v>21</v>
      </c>
      <c r="D904" s="36">
        <v>4.6199999999999998E-2</v>
      </c>
      <c r="E904" s="36">
        <v>4.8300000000000003E-2</v>
      </c>
      <c r="F904" s="36">
        <v>5.2999999999999999E-2</v>
      </c>
      <c r="G904" s="37">
        <v>4.9200000000000001E-2</v>
      </c>
      <c r="H904" s="8">
        <v>0</v>
      </c>
      <c r="I904" s="36"/>
      <c r="J904" s="38">
        <v>4.7E-2</v>
      </c>
      <c r="K904" s="36"/>
      <c r="L904" s="36"/>
      <c r="M904" s="38">
        <v>5.4299999999999994E-2</v>
      </c>
      <c r="N904" s="36"/>
    </row>
    <row r="905" spans="1:14" s="40" customFormat="1" x14ac:dyDescent="0.2">
      <c r="A905">
        <v>201312</v>
      </c>
      <c r="B905" s="35">
        <v>41618</v>
      </c>
      <c r="C905" s="7" t="s">
        <v>21</v>
      </c>
      <c r="D905" s="36">
        <v>4.5600000000000002E-2</v>
      </c>
      <c r="E905" s="36">
        <v>4.7699999999999999E-2</v>
      </c>
      <c r="F905" s="36">
        <v>5.2400000000000002E-2</v>
      </c>
      <c r="G905" s="37">
        <v>4.8599999999999997E-2</v>
      </c>
      <c r="H905" s="8">
        <v>0</v>
      </c>
      <c r="I905" s="36"/>
      <c r="J905" s="38">
        <v>4.6399999999999997E-2</v>
      </c>
      <c r="K905" s="36"/>
      <c r="L905" s="36"/>
      <c r="M905" s="38">
        <v>5.3699999999999998E-2</v>
      </c>
      <c r="N905" s="36"/>
    </row>
    <row r="906" spans="1:14" s="40" customFormat="1" x14ac:dyDescent="0.2">
      <c r="A906">
        <v>201312</v>
      </c>
      <c r="B906" s="35">
        <v>41619</v>
      </c>
      <c r="C906" s="7" t="s">
        <v>21</v>
      </c>
      <c r="D906" s="36">
        <v>4.6100000000000002E-2</v>
      </c>
      <c r="E906" s="36">
        <v>4.82E-2</v>
      </c>
      <c r="F906" s="36">
        <v>5.2900000000000003E-2</v>
      </c>
      <c r="G906" s="37">
        <v>4.9099999999999998E-2</v>
      </c>
      <c r="H906" s="8">
        <v>0</v>
      </c>
      <c r="I906" s="45"/>
      <c r="J906" s="38">
        <v>4.6600000000000003E-2</v>
      </c>
      <c r="K906" s="45"/>
      <c r="L906" s="45"/>
      <c r="M906" s="38">
        <v>5.4100000000000002E-2</v>
      </c>
      <c r="N906" s="45"/>
    </row>
    <row r="907" spans="1:14" s="40" customFormat="1" x14ac:dyDescent="0.2">
      <c r="A907">
        <v>201312</v>
      </c>
      <c r="B907" s="35">
        <v>41620</v>
      </c>
      <c r="C907" s="7" t="s">
        <v>21</v>
      </c>
      <c r="D907" s="36">
        <v>4.6199999999999998E-2</v>
      </c>
      <c r="E907" s="36">
        <v>4.82E-2</v>
      </c>
      <c r="F907" s="36">
        <v>5.2900000000000003E-2</v>
      </c>
      <c r="G907" s="37">
        <v>4.9099999999999998E-2</v>
      </c>
      <c r="H907" s="8">
        <v>0</v>
      </c>
      <c r="I907" s="39"/>
      <c r="J907" s="38">
        <v>4.6600000000000003E-2</v>
      </c>
      <c r="K907" s="38"/>
      <c r="L907" s="38"/>
      <c r="M907" s="38">
        <v>5.4199999999999998E-2</v>
      </c>
      <c r="N907" s="39"/>
    </row>
    <row r="908" spans="1:14" s="40" customFormat="1" x14ac:dyDescent="0.2">
      <c r="A908">
        <v>201312</v>
      </c>
      <c r="B908" s="35">
        <v>41621</v>
      </c>
      <c r="C908" s="7" t="s">
        <v>21</v>
      </c>
      <c r="D908" s="36">
        <v>4.5900000000000003E-2</v>
      </c>
      <c r="E908" s="36">
        <v>4.8000000000000001E-2</v>
      </c>
      <c r="F908" s="36">
        <v>5.2499999999999998E-2</v>
      </c>
      <c r="G908" s="37">
        <v>4.8800000000000003E-2</v>
      </c>
      <c r="H908" s="8">
        <v>0</v>
      </c>
      <c r="I908" s="39"/>
      <c r="J908" s="38">
        <v>4.6300000000000001E-2</v>
      </c>
      <c r="K908" s="38"/>
      <c r="L908" s="38"/>
      <c r="M908" s="38">
        <v>5.3800000000000001E-2</v>
      </c>
      <c r="N908" s="39"/>
    </row>
    <row r="909" spans="1:14" s="40" customFormat="1" x14ac:dyDescent="0.2">
      <c r="A909">
        <v>201312</v>
      </c>
      <c r="B909" s="35">
        <v>41624</v>
      </c>
      <c r="C909" s="7" t="s">
        <v>21</v>
      </c>
      <c r="D909" s="36">
        <v>4.6100000000000002E-2</v>
      </c>
      <c r="E909" s="36">
        <v>4.82E-2</v>
      </c>
      <c r="F909" s="36">
        <v>5.2600000000000001E-2</v>
      </c>
      <c r="G909" s="37">
        <v>4.9000000000000002E-2</v>
      </c>
      <c r="H909" s="8">
        <v>0</v>
      </c>
      <c r="I909" s="39"/>
      <c r="J909" s="38">
        <v>4.6500000000000007E-2</v>
      </c>
      <c r="K909" s="38"/>
      <c r="L909" s="38"/>
      <c r="M909" s="38">
        <v>5.3899999999999997E-2</v>
      </c>
      <c r="N909" s="39"/>
    </row>
    <row r="910" spans="1:14" s="40" customFormat="1" x14ac:dyDescent="0.2">
      <c r="A910">
        <v>201312</v>
      </c>
      <c r="B910" s="35">
        <v>41625</v>
      </c>
      <c r="C910" s="7" t="s">
        <v>21</v>
      </c>
      <c r="D910" s="36">
        <v>4.5900000000000003E-2</v>
      </c>
      <c r="E910" s="36">
        <v>4.7800000000000002E-2</v>
      </c>
      <c r="F910" s="36">
        <v>5.21E-2</v>
      </c>
      <c r="G910" s="37">
        <v>4.8599999999999997E-2</v>
      </c>
      <c r="H910" s="8">
        <v>0</v>
      </c>
      <c r="I910" s="39"/>
      <c r="J910" s="38">
        <v>4.6300000000000001E-2</v>
      </c>
      <c r="K910" s="38"/>
      <c r="L910" s="38"/>
      <c r="M910" s="38">
        <v>5.3499999999999999E-2</v>
      </c>
      <c r="N910" s="39"/>
    </row>
    <row r="911" spans="1:14" s="40" customFormat="1" x14ac:dyDescent="0.2">
      <c r="A911">
        <v>201312</v>
      </c>
      <c r="B911" s="35">
        <v>41626</v>
      </c>
      <c r="C911" s="7" t="s">
        <v>21</v>
      </c>
      <c r="D911" s="36">
        <v>4.6300000000000001E-2</v>
      </c>
      <c r="E911" s="36">
        <v>4.82E-2</v>
      </c>
      <c r="F911" s="36">
        <v>5.2499999999999998E-2</v>
      </c>
      <c r="G911" s="37">
        <v>4.9000000000000002E-2</v>
      </c>
      <c r="H911" s="8">
        <v>0</v>
      </c>
      <c r="I911" s="39"/>
      <c r="J911" s="38">
        <v>4.6300000000000001E-2</v>
      </c>
      <c r="K911" s="38"/>
      <c r="L911" s="38"/>
      <c r="M911" s="38">
        <v>5.3899999999999997E-2</v>
      </c>
      <c r="N911" s="39"/>
    </row>
    <row r="912" spans="1:14" s="40" customFormat="1" x14ac:dyDescent="0.2">
      <c r="A912">
        <v>201312</v>
      </c>
      <c r="B912" s="35">
        <v>41627</v>
      </c>
      <c r="C912" s="7" t="s">
        <v>21</v>
      </c>
      <c r="D912" s="36">
        <v>4.6199999999999998E-2</v>
      </c>
      <c r="E912" s="36">
        <v>4.8099999999999997E-2</v>
      </c>
      <c r="F912" s="36">
        <v>5.2200000000000003E-2</v>
      </c>
      <c r="G912" s="37">
        <v>4.8800000000000003E-2</v>
      </c>
      <c r="H912" s="8">
        <v>0</v>
      </c>
      <c r="I912" s="39"/>
      <c r="J912" s="38">
        <v>4.5700000000000005E-2</v>
      </c>
      <c r="K912" s="38"/>
      <c r="L912" s="38"/>
      <c r="M912" s="38">
        <v>5.3600000000000002E-2</v>
      </c>
      <c r="N912" s="39"/>
    </row>
    <row r="913" spans="1:14" s="40" customFormat="1" x14ac:dyDescent="0.2">
      <c r="A913">
        <v>201312</v>
      </c>
      <c r="B913" s="35">
        <v>41628</v>
      </c>
      <c r="C913" s="7" t="s">
        <v>21</v>
      </c>
      <c r="D913" s="36">
        <v>4.5100000000000001E-2</v>
      </c>
      <c r="E913" s="36">
        <v>4.7300000000000002E-2</v>
      </c>
      <c r="F913" s="36">
        <v>5.1400000000000001E-2</v>
      </c>
      <c r="G913" s="37">
        <v>4.7899999999999998E-2</v>
      </c>
      <c r="H913" s="8">
        <v>0</v>
      </c>
      <c r="I913" s="39"/>
      <c r="J913" s="38">
        <v>4.4900000000000002E-2</v>
      </c>
      <c r="K913" s="38"/>
      <c r="L913" s="38"/>
      <c r="M913" s="38">
        <v>5.2699999999999997E-2</v>
      </c>
      <c r="N913" s="39"/>
    </row>
    <row r="914" spans="1:14" s="40" customFormat="1" x14ac:dyDescent="0.2">
      <c r="A914">
        <v>201312</v>
      </c>
      <c r="B914" s="35">
        <v>41631</v>
      </c>
      <c r="C914" s="7" t="s">
        <v>21</v>
      </c>
      <c r="D914" s="36">
        <v>4.53E-2</v>
      </c>
      <c r="E914" s="36">
        <v>4.7500000000000001E-2</v>
      </c>
      <c r="F914" s="36">
        <v>5.16E-2</v>
      </c>
      <c r="G914" s="37">
        <v>4.8099999999999997E-2</v>
      </c>
      <c r="H914" s="8">
        <v>0</v>
      </c>
      <c r="I914" s="39"/>
      <c r="J914" s="38">
        <v>4.5100000000000001E-2</v>
      </c>
      <c r="K914" s="38"/>
      <c r="L914" s="38"/>
      <c r="M914" s="38">
        <v>5.2900000000000003E-2</v>
      </c>
      <c r="N914" s="39"/>
    </row>
    <row r="915" spans="1:14" s="40" customFormat="1" x14ac:dyDescent="0.2">
      <c r="A915">
        <v>201312</v>
      </c>
      <c r="B915" s="35">
        <v>41632</v>
      </c>
      <c r="C915" s="7" t="s">
        <v>21</v>
      </c>
      <c r="D915" s="36">
        <v>4.58E-2</v>
      </c>
      <c r="E915" s="36">
        <v>4.8099999999999997E-2</v>
      </c>
      <c r="F915" s="36">
        <v>5.2200000000000003E-2</v>
      </c>
      <c r="G915" s="37">
        <v>4.87E-2</v>
      </c>
      <c r="H915" s="8">
        <v>0</v>
      </c>
      <c r="I915" s="39"/>
      <c r="J915" s="38">
        <v>4.5700000000000005E-2</v>
      </c>
      <c r="K915" s="38"/>
      <c r="L915" s="38"/>
      <c r="M915" s="38">
        <v>5.3499999999999999E-2</v>
      </c>
      <c r="N915" s="39"/>
    </row>
    <row r="916" spans="1:14" s="40" customFormat="1" x14ac:dyDescent="0.2">
      <c r="A916">
        <v>201312</v>
      </c>
      <c r="B916" s="35">
        <v>41634</v>
      </c>
      <c r="C916" s="7" t="s">
        <v>21</v>
      </c>
      <c r="D916" s="36">
        <v>4.5699999999999998E-2</v>
      </c>
      <c r="E916" s="36">
        <v>4.82E-2</v>
      </c>
      <c r="F916" s="36">
        <v>5.2400000000000002E-2</v>
      </c>
      <c r="G916" s="37">
        <v>4.8800000000000003E-2</v>
      </c>
      <c r="H916" s="8">
        <v>0</v>
      </c>
      <c r="I916" s="39"/>
      <c r="J916" s="38">
        <v>4.5899999999999996E-2</v>
      </c>
      <c r="K916" s="38"/>
      <c r="L916" s="38"/>
      <c r="M916" s="38">
        <v>5.3699999999999998E-2</v>
      </c>
      <c r="N916" s="39"/>
    </row>
    <row r="917" spans="1:14" s="40" customFormat="1" x14ac:dyDescent="0.2">
      <c r="A917">
        <v>201312</v>
      </c>
      <c r="B917" s="35">
        <v>41639</v>
      </c>
      <c r="C917" s="7" t="s">
        <v>21</v>
      </c>
      <c r="D917" s="36">
        <v>4.5900000000000003E-2</v>
      </c>
      <c r="E917" s="36">
        <v>4.8300000000000003E-2</v>
      </c>
      <c r="F917" s="36">
        <v>5.2499999999999998E-2</v>
      </c>
      <c r="G917" s="37">
        <v>4.8899999999999999E-2</v>
      </c>
      <c r="H917" s="8">
        <v>0</v>
      </c>
      <c r="I917" s="39"/>
      <c r="J917" s="38">
        <v>4.5700000000000005E-2</v>
      </c>
      <c r="K917" s="38"/>
      <c r="L917" s="38"/>
      <c r="M917" s="38">
        <v>5.3699999999999998E-2</v>
      </c>
      <c r="N917" s="39"/>
    </row>
    <row r="918" spans="1:14" s="40" customFormat="1" x14ac:dyDescent="0.2">
      <c r="A918">
        <v>201401</v>
      </c>
      <c r="B918" s="35">
        <v>41641</v>
      </c>
      <c r="C918" s="7" t="s">
        <v>21</v>
      </c>
      <c r="D918" s="36">
        <v>4.5600000000000002E-2</v>
      </c>
      <c r="E918" s="36">
        <v>4.8099999999999997E-2</v>
      </c>
      <c r="F918" s="36">
        <v>5.2299999999999999E-2</v>
      </c>
      <c r="G918" s="37">
        <v>4.87E-2</v>
      </c>
      <c r="H918" s="8">
        <v>0</v>
      </c>
      <c r="I918" s="39"/>
      <c r="J918" s="38">
        <v>4.5499999999999999E-2</v>
      </c>
      <c r="K918" s="38"/>
      <c r="L918" s="38"/>
      <c r="M918" s="38">
        <v>5.3399999999999996E-2</v>
      </c>
      <c r="N918" s="39"/>
    </row>
    <row r="919" spans="1:14" s="40" customFormat="1" x14ac:dyDescent="0.2">
      <c r="A919">
        <v>201401</v>
      </c>
      <c r="B919" s="35">
        <v>41642</v>
      </c>
      <c r="C919" s="7" t="s">
        <v>21</v>
      </c>
      <c r="D919" s="36">
        <v>4.58E-2</v>
      </c>
      <c r="E919" s="36">
        <v>4.8099999999999997E-2</v>
      </c>
      <c r="F919" s="36">
        <v>5.2299999999999999E-2</v>
      </c>
      <c r="G919" s="37">
        <v>4.87E-2</v>
      </c>
      <c r="H919" s="8">
        <v>0</v>
      </c>
      <c r="I919" s="39"/>
      <c r="J919" s="38">
        <v>4.5599999999999995E-2</v>
      </c>
      <c r="K919" s="38"/>
      <c r="L919" s="38"/>
      <c r="M919" s="38">
        <v>5.3499999999999999E-2</v>
      </c>
      <c r="N919" s="39"/>
    </row>
    <row r="920" spans="1:14" s="40" customFormat="1" x14ac:dyDescent="0.2">
      <c r="A920">
        <v>201401</v>
      </c>
      <c r="B920" s="35">
        <v>41645</v>
      </c>
      <c r="C920" s="7" t="s">
        <v>21</v>
      </c>
      <c r="D920" s="36">
        <v>4.5400000000000003E-2</v>
      </c>
      <c r="E920" s="36">
        <v>4.7800000000000002E-2</v>
      </c>
      <c r="F920" s="36">
        <v>5.1900000000000002E-2</v>
      </c>
      <c r="G920" s="37">
        <v>4.8399999999999999E-2</v>
      </c>
      <c r="H920" s="8">
        <v>0</v>
      </c>
      <c r="I920" s="39"/>
      <c r="J920" s="38">
        <v>4.53E-2</v>
      </c>
      <c r="K920" s="38"/>
      <c r="L920" s="38"/>
      <c r="M920" s="38">
        <v>5.2999999999999999E-2</v>
      </c>
      <c r="N920" s="39"/>
    </row>
    <row r="921" spans="1:14" s="40" customFormat="1" x14ac:dyDescent="0.2">
      <c r="A921">
        <v>201401</v>
      </c>
      <c r="B921" s="35">
        <v>41646</v>
      </c>
      <c r="C921" s="7" t="s">
        <v>21</v>
      </c>
      <c r="D921" s="36">
        <v>4.5199999999999997E-2</v>
      </c>
      <c r="E921" s="36">
        <v>4.7600000000000003E-2</v>
      </c>
      <c r="F921" s="36">
        <v>5.1799999999999999E-2</v>
      </c>
      <c r="G921" s="37">
        <v>4.82E-2</v>
      </c>
      <c r="H921" s="8">
        <v>0</v>
      </c>
      <c r="I921" s="39"/>
      <c r="J921" s="38">
        <v>4.5100000000000001E-2</v>
      </c>
      <c r="K921" s="38"/>
      <c r="L921" s="38"/>
      <c r="M921" s="38">
        <v>5.28E-2</v>
      </c>
      <c r="N921" s="39"/>
    </row>
    <row r="922" spans="1:14" s="40" customFormat="1" x14ac:dyDescent="0.2">
      <c r="A922">
        <v>201401</v>
      </c>
      <c r="B922" s="35">
        <v>41647</v>
      </c>
      <c r="C922" s="7" t="s">
        <v>21</v>
      </c>
      <c r="D922" s="36">
        <v>4.5400000000000003E-2</v>
      </c>
      <c r="E922" s="36">
        <v>4.7800000000000002E-2</v>
      </c>
      <c r="F922" s="36">
        <v>5.21E-2</v>
      </c>
      <c r="G922" s="37">
        <v>4.8399999999999999E-2</v>
      </c>
      <c r="H922" s="8">
        <v>0</v>
      </c>
      <c r="I922" s="39"/>
      <c r="J922" s="38">
        <v>4.53E-2</v>
      </c>
      <c r="K922" s="38"/>
      <c r="L922" s="38"/>
      <c r="M922" s="38">
        <v>5.3200000000000004E-2</v>
      </c>
      <c r="N922" s="39"/>
    </row>
    <row r="923" spans="1:14" s="40" customFormat="1" x14ac:dyDescent="0.2">
      <c r="A923">
        <v>201401</v>
      </c>
      <c r="B923" s="35">
        <v>41648</v>
      </c>
      <c r="C923" s="7" t="s">
        <v>21</v>
      </c>
      <c r="D923" s="36">
        <v>4.5199999999999997E-2</v>
      </c>
      <c r="E923" s="36">
        <v>4.7399999999999998E-2</v>
      </c>
      <c r="F923" s="36">
        <v>5.1900000000000002E-2</v>
      </c>
      <c r="G923" s="37">
        <v>4.82E-2</v>
      </c>
      <c r="H923" s="8">
        <v>0</v>
      </c>
      <c r="I923" s="39"/>
      <c r="J923" s="38">
        <v>4.5599999999999995E-2</v>
      </c>
      <c r="K923" s="38"/>
      <c r="L923" s="38"/>
      <c r="M923" s="38">
        <v>5.28E-2</v>
      </c>
      <c r="N923" s="39"/>
    </row>
    <row r="924" spans="1:14" s="40" customFormat="1" x14ac:dyDescent="0.2">
      <c r="A924">
        <v>201401</v>
      </c>
      <c r="B924" s="35">
        <v>41649</v>
      </c>
      <c r="C924" s="7" t="s">
        <v>21</v>
      </c>
      <c r="D924" s="36">
        <v>4.4499999999999998E-2</v>
      </c>
      <c r="E924" s="36">
        <v>4.65E-2</v>
      </c>
      <c r="F924" s="36">
        <v>5.11E-2</v>
      </c>
      <c r="G924" s="37">
        <v>4.7399999999999998E-2</v>
      </c>
      <c r="H924" s="8">
        <v>0</v>
      </c>
      <c r="I924" s="39"/>
      <c r="J924" s="38">
        <v>4.4999999999999998E-2</v>
      </c>
      <c r="K924" s="38"/>
      <c r="L924" s="38"/>
      <c r="M924" s="38">
        <v>5.2000000000000005E-2</v>
      </c>
      <c r="N924" s="39"/>
    </row>
    <row r="925" spans="1:14" s="40" customFormat="1" x14ac:dyDescent="0.2">
      <c r="A925">
        <v>201401</v>
      </c>
      <c r="B925" s="35">
        <v>41652</v>
      </c>
      <c r="C925" s="7" t="s">
        <v>21</v>
      </c>
      <c r="D925" s="36">
        <v>4.4200000000000003E-2</v>
      </c>
      <c r="E925" s="36">
        <v>4.6199999999999998E-2</v>
      </c>
      <c r="F925" s="36">
        <v>5.0900000000000001E-2</v>
      </c>
      <c r="G925" s="37">
        <v>4.7100000000000003E-2</v>
      </c>
      <c r="H925" s="8">
        <v>0</v>
      </c>
      <c r="I925" s="39"/>
      <c r="J925" s="38">
        <v>4.4699999999999997E-2</v>
      </c>
      <c r="K925" s="38"/>
      <c r="L925" s="38"/>
      <c r="M925" s="38">
        <v>5.1799999999999999E-2</v>
      </c>
      <c r="N925" s="39"/>
    </row>
    <row r="926" spans="1:14" s="40" customFormat="1" x14ac:dyDescent="0.2">
      <c r="A926">
        <v>201401</v>
      </c>
      <c r="B926" s="35">
        <v>41653</v>
      </c>
      <c r="C926" s="7" t="s">
        <v>21</v>
      </c>
      <c r="D926" s="36">
        <v>4.4499999999999998E-2</v>
      </c>
      <c r="E926" s="36">
        <v>4.65E-2</v>
      </c>
      <c r="F926" s="36">
        <v>5.1200000000000002E-2</v>
      </c>
      <c r="G926" s="37">
        <v>4.7399999999999998E-2</v>
      </c>
      <c r="H926" s="8">
        <v>0</v>
      </c>
      <c r="I926" s="39"/>
      <c r="J926" s="38">
        <v>4.4999999999999998E-2</v>
      </c>
      <c r="K926" s="38"/>
      <c r="L926" s="38"/>
      <c r="M926" s="38">
        <v>5.2199999999999996E-2</v>
      </c>
      <c r="N926" s="39"/>
    </row>
    <row r="927" spans="1:14" s="40" customFormat="1" x14ac:dyDescent="0.2">
      <c r="A927">
        <v>201401</v>
      </c>
      <c r="B927" s="35">
        <v>41654</v>
      </c>
      <c r="C927" s="7" t="s">
        <v>21</v>
      </c>
      <c r="D927" s="36">
        <v>4.4699999999999997E-2</v>
      </c>
      <c r="E927" s="36">
        <v>4.6600000000000003E-2</v>
      </c>
      <c r="F927" s="36">
        <v>5.1200000000000002E-2</v>
      </c>
      <c r="G927" s="37">
        <v>4.7500000000000001E-2</v>
      </c>
      <c r="H927" s="8">
        <v>0</v>
      </c>
      <c r="I927" s="39"/>
      <c r="J927" s="38">
        <v>4.4999999999999998E-2</v>
      </c>
      <c r="K927" s="38"/>
      <c r="L927" s="38"/>
      <c r="M927" s="38">
        <v>5.2199999999999996E-2</v>
      </c>
      <c r="N927" s="39"/>
    </row>
    <row r="928" spans="1:14" s="40" customFormat="1" x14ac:dyDescent="0.2">
      <c r="A928">
        <v>201401</v>
      </c>
      <c r="B928" s="35">
        <v>41655</v>
      </c>
      <c r="C928" s="7" t="s">
        <v>21</v>
      </c>
      <c r="D928" s="36">
        <v>4.4400000000000002E-2</v>
      </c>
      <c r="E928" s="36">
        <v>4.6199999999999998E-2</v>
      </c>
      <c r="F928" s="36">
        <v>5.0900000000000001E-2</v>
      </c>
      <c r="G928" s="37">
        <v>4.7199999999999999E-2</v>
      </c>
      <c r="H928" s="8">
        <v>0</v>
      </c>
      <c r="I928" s="39"/>
      <c r="J928" s="38">
        <v>4.4800000000000006E-2</v>
      </c>
      <c r="K928" s="38"/>
      <c r="L928" s="38"/>
      <c r="M928" s="38">
        <v>5.1799999999999999E-2</v>
      </c>
      <c r="N928" s="39"/>
    </row>
    <row r="929" spans="1:14" s="40" customFormat="1" x14ac:dyDescent="0.2">
      <c r="A929">
        <v>201401</v>
      </c>
      <c r="B929" s="35">
        <v>41656</v>
      </c>
      <c r="C929" s="7" t="s">
        <v>21</v>
      </c>
      <c r="D929" s="36">
        <v>4.4299999999999999E-2</v>
      </c>
      <c r="E929" s="36">
        <v>4.5999999999999999E-2</v>
      </c>
      <c r="F929" s="36">
        <v>5.0799999999999998E-2</v>
      </c>
      <c r="G929" s="37">
        <v>4.7E-2</v>
      </c>
      <c r="H929" s="8">
        <v>0</v>
      </c>
      <c r="I929" s="39"/>
      <c r="J929" s="38">
        <v>4.4699999999999997E-2</v>
      </c>
      <c r="K929" s="38"/>
      <c r="L929" s="38"/>
      <c r="M929" s="38">
        <v>5.1699999999999996E-2</v>
      </c>
      <c r="N929" s="39"/>
    </row>
    <row r="930" spans="1:14" s="40" customFormat="1" x14ac:dyDescent="0.2">
      <c r="A930">
        <v>201401</v>
      </c>
      <c r="B930" s="35">
        <v>41660</v>
      </c>
      <c r="C930" s="7" t="s">
        <v>21</v>
      </c>
      <c r="D930" s="36">
        <v>4.4299999999999999E-2</v>
      </c>
      <c r="E930" s="36">
        <v>4.58E-2</v>
      </c>
      <c r="F930" s="36">
        <v>5.0599999999999999E-2</v>
      </c>
      <c r="G930" s="37">
        <v>4.6899999999999997E-2</v>
      </c>
      <c r="H930" s="8">
        <v>0</v>
      </c>
      <c r="I930" s="39"/>
      <c r="J930" s="38">
        <v>4.4600000000000001E-2</v>
      </c>
      <c r="K930" s="38"/>
      <c r="L930" s="38"/>
      <c r="M930" s="38">
        <v>5.1500000000000004E-2</v>
      </c>
      <c r="N930" s="39"/>
    </row>
    <row r="931" spans="1:14" s="40" customFormat="1" x14ac:dyDescent="0.2">
      <c r="A931">
        <v>201401</v>
      </c>
      <c r="B931" s="35">
        <v>41661</v>
      </c>
      <c r="C931" s="7" t="s">
        <v>21</v>
      </c>
      <c r="D931" s="36">
        <v>4.4499999999999998E-2</v>
      </c>
      <c r="E931" s="36">
        <v>4.5999999999999999E-2</v>
      </c>
      <c r="F931" s="36">
        <v>5.0799999999999998E-2</v>
      </c>
      <c r="G931" s="37">
        <v>4.7100000000000003E-2</v>
      </c>
      <c r="H931" s="8">
        <v>0</v>
      </c>
      <c r="I931" s="39"/>
      <c r="J931" s="38">
        <v>4.4800000000000006E-2</v>
      </c>
      <c r="K931" s="38"/>
      <c r="L931" s="38"/>
      <c r="M931" s="38">
        <v>5.1699999999999996E-2</v>
      </c>
      <c r="N931" s="39"/>
    </row>
    <row r="932" spans="1:14" s="40" customFormat="1" x14ac:dyDescent="0.2">
      <c r="A932">
        <v>201401</v>
      </c>
      <c r="B932" s="35">
        <v>41662</v>
      </c>
      <c r="C932" s="7" t="s">
        <v>21</v>
      </c>
      <c r="D932" s="36">
        <v>4.3799999999999999E-2</v>
      </c>
      <c r="E932" s="36">
        <v>4.53E-2</v>
      </c>
      <c r="F932" s="36">
        <v>5.0099999999999999E-2</v>
      </c>
      <c r="G932" s="37">
        <v>4.6399999999999997E-2</v>
      </c>
      <c r="H932" s="8">
        <v>0</v>
      </c>
      <c r="I932" s="39"/>
      <c r="J932" s="38">
        <v>4.4299999999999999E-2</v>
      </c>
      <c r="K932" s="38"/>
      <c r="L932" s="38"/>
      <c r="M932" s="38">
        <v>5.1100000000000007E-2</v>
      </c>
      <c r="N932" s="39"/>
    </row>
    <row r="933" spans="1:14" s="40" customFormat="1" x14ac:dyDescent="0.2">
      <c r="A933">
        <v>201401</v>
      </c>
      <c r="B933" s="35">
        <v>41663</v>
      </c>
      <c r="C933" s="7" t="s">
        <v>21</v>
      </c>
      <c r="D933" s="36">
        <v>4.36E-2</v>
      </c>
      <c r="E933" s="36">
        <v>4.5100000000000001E-2</v>
      </c>
      <c r="F933" s="36">
        <v>0.05</v>
      </c>
      <c r="G933" s="37">
        <v>4.6199999999999998E-2</v>
      </c>
      <c r="H933" s="8">
        <v>0</v>
      </c>
      <c r="I933" s="39"/>
      <c r="J933" s="38">
        <v>4.4500000000000005E-2</v>
      </c>
      <c r="K933" s="38"/>
      <c r="L933" s="38"/>
      <c r="M933" s="38">
        <v>5.0999999999999997E-2</v>
      </c>
      <c r="N933" s="39"/>
    </row>
    <row r="934" spans="1:14" s="40" customFormat="1" x14ac:dyDescent="0.2">
      <c r="A934">
        <v>201401</v>
      </c>
      <c r="B934" s="35">
        <v>41667</v>
      </c>
      <c r="C934" s="7" t="s">
        <v>21</v>
      </c>
      <c r="D934" s="36">
        <v>4.3799999999999999E-2</v>
      </c>
      <c r="E934" s="36">
        <v>4.5400000000000003E-2</v>
      </c>
      <c r="F934" s="36">
        <v>5.0200000000000002E-2</v>
      </c>
      <c r="G934" s="37">
        <v>4.65E-2</v>
      </c>
      <c r="H934" s="8">
        <v>0</v>
      </c>
      <c r="I934" s="39"/>
      <c r="J934" s="38">
        <v>4.4800000000000006E-2</v>
      </c>
      <c r="K934" s="38"/>
      <c r="L934" s="38"/>
      <c r="M934" s="38">
        <v>5.1200000000000002E-2</v>
      </c>
      <c r="N934" s="39"/>
    </row>
    <row r="935" spans="1:14" s="40" customFormat="1" x14ac:dyDescent="0.2">
      <c r="A935">
        <v>201401</v>
      </c>
      <c r="B935" s="35">
        <v>41668</v>
      </c>
      <c r="C935" s="7" t="s">
        <v>21</v>
      </c>
      <c r="D935" s="36">
        <v>4.3299999999999998E-2</v>
      </c>
      <c r="E935" s="36">
        <v>4.48E-2</v>
      </c>
      <c r="F935" s="36">
        <v>4.9700000000000001E-2</v>
      </c>
      <c r="G935" s="37">
        <v>4.5900000000000003E-2</v>
      </c>
      <c r="H935" s="8">
        <v>0</v>
      </c>
      <c r="I935" s="39"/>
      <c r="J935" s="38">
        <v>4.4299999999999999E-2</v>
      </c>
      <c r="K935" s="38"/>
      <c r="L935" s="38"/>
      <c r="M935" s="38">
        <v>5.0700000000000002E-2</v>
      </c>
      <c r="N935" s="39"/>
    </row>
    <row r="936" spans="1:14" s="40" customFormat="1" x14ac:dyDescent="0.2">
      <c r="A936">
        <v>201401</v>
      </c>
      <c r="B936" s="35">
        <v>41669</v>
      </c>
      <c r="C936" s="7" t="s">
        <v>21</v>
      </c>
      <c r="D936" s="36">
        <v>4.3400000000000001E-2</v>
      </c>
      <c r="E936" s="36">
        <v>4.4999999999999998E-2</v>
      </c>
      <c r="F936" s="36">
        <v>4.9799999999999997E-2</v>
      </c>
      <c r="G936" s="37">
        <v>4.6100000000000002E-2</v>
      </c>
      <c r="H936" s="8">
        <v>0</v>
      </c>
      <c r="I936" s="39"/>
      <c r="J936" s="38">
        <v>4.4400000000000002E-2</v>
      </c>
      <c r="K936" s="38"/>
      <c r="L936" s="38"/>
      <c r="M936" s="38">
        <v>5.0799999999999998E-2</v>
      </c>
      <c r="N936" s="39"/>
    </row>
    <row r="937" spans="1:14" s="40" customFormat="1" x14ac:dyDescent="0.2">
      <c r="A937">
        <v>201401</v>
      </c>
      <c r="B937" s="35">
        <v>41670</v>
      </c>
      <c r="C937" s="7" t="s">
        <v>21</v>
      </c>
      <c r="D937" s="36">
        <v>4.3299999999999998E-2</v>
      </c>
      <c r="E937" s="36">
        <v>4.4900000000000002E-2</v>
      </c>
      <c r="F937" s="36">
        <v>4.9700000000000001E-2</v>
      </c>
      <c r="G937" s="37">
        <v>4.5999999999999999E-2</v>
      </c>
      <c r="H937" s="8">
        <v>0</v>
      </c>
      <c r="I937" s="39"/>
      <c r="J937" s="38">
        <v>4.4299999999999999E-2</v>
      </c>
      <c r="K937" s="38"/>
      <c r="L937" s="38"/>
      <c r="M937" s="38">
        <v>5.0700000000000002E-2</v>
      </c>
      <c r="N937" s="39"/>
    </row>
    <row r="938" spans="1:14" s="40" customFormat="1" x14ac:dyDescent="0.2">
      <c r="A938">
        <v>201402</v>
      </c>
      <c r="B938" s="35">
        <v>41673</v>
      </c>
      <c r="C938" s="7" t="s">
        <v>21</v>
      </c>
      <c r="D938" s="36">
        <v>4.2500000000000003E-2</v>
      </c>
      <c r="E938" s="36">
        <v>4.4200000000000003E-2</v>
      </c>
      <c r="F938" s="36">
        <v>4.8899999999999999E-2</v>
      </c>
      <c r="G938" s="37">
        <v>4.5199999999999997E-2</v>
      </c>
      <c r="H938" s="8">
        <v>0</v>
      </c>
      <c r="I938" s="39"/>
      <c r="J938" s="38">
        <v>4.3499999999999997E-2</v>
      </c>
      <c r="K938" s="38"/>
      <c r="L938" s="38"/>
      <c r="M938" s="38">
        <v>0.05</v>
      </c>
      <c r="N938" s="39"/>
    </row>
    <row r="939" spans="1:14" s="40" customFormat="1" x14ac:dyDescent="0.2">
      <c r="A939">
        <v>201402</v>
      </c>
      <c r="B939" s="35">
        <v>41674</v>
      </c>
      <c r="C939" s="7" t="s">
        <v>21</v>
      </c>
      <c r="D939" s="36">
        <v>4.3099999999999999E-2</v>
      </c>
      <c r="E939" s="36">
        <v>4.4699999999999997E-2</v>
      </c>
      <c r="F939" s="36">
        <v>4.9500000000000002E-2</v>
      </c>
      <c r="G939" s="37">
        <v>4.58E-2</v>
      </c>
      <c r="H939" s="8">
        <v>0</v>
      </c>
      <c r="I939" s="39"/>
      <c r="J939" s="38">
        <v>4.4199999999999996E-2</v>
      </c>
      <c r="K939" s="38"/>
      <c r="L939" s="38"/>
      <c r="M939" s="38">
        <v>5.0499999999999996E-2</v>
      </c>
      <c r="N939" s="39"/>
    </row>
    <row r="940" spans="1:14" s="40" customFormat="1" x14ac:dyDescent="0.2">
      <c r="A940">
        <v>201402</v>
      </c>
      <c r="B940" s="35">
        <v>41675</v>
      </c>
      <c r="C940" s="7" t="s">
        <v>21</v>
      </c>
      <c r="D940" s="36">
        <v>4.3700000000000003E-2</v>
      </c>
      <c r="E940" s="36">
        <v>4.53E-2</v>
      </c>
      <c r="F940" s="36">
        <v>5.0099999999999999E-2</v>
      </c>
      <c r="G940" s="37">
        <v>4.6399999999999997E-2</v>
      </c>
      <c r="H940" s="8">
        <v>0</v>
      </c>
      <c r="I940" s="39"/>
      <c r="J940" s="38">
        <v>4.4800000000000006E-2</v>
      </c>
      <c r="K940" s="38"/>
      <c r="L940" s="38"/>
      <c r="M940" s="38">
        <v>5.1200000000000002E-2</v>
      </c>
      <c r="N940" s="39"/>
    </row>
    <row r="941" spans="1:14" s="40" customFormat="1" x14ac:dyDescent="0.2">
      <c r="A941">
        <v>201402</v>
      </c>
      <c r="B941" s="35">
        <v>41676</v>
      </c>
      <c r="C941" s="7" t="s">
        <v>21</v>
      </c>
      <c r="D941" s="36">
        <v>4.3900000000000002E-2</v>
      </c>
      <c r="E941" s="36">
        <v>4.5499999999999999E-2</v>
      </c>
      <c r="F941" s="36">
        <v>5.0299999999999997E-2</v>
      </c>
      <c r="G941" s="37">
        <v>4.6600000000000003E-2</v>
      </c>
      <c r="H941" s="8">
        <v>0</v>
      </c>
      <c r="I941" s="39"/>
      <c r="J941" s="38">
        <v>4.4999999999999998E-2</v>
      </c>
      <c r="K941" s="38"/>
      <c r="L941" s="38"/>
      <c r="M941" s="38">
        <v>5.1299999999999998E-2</v>
      </c>
      <c r="N941" s="39"/>
    </row>
    <row r="942" spans="1:14" s="40" customFormat="1" x14ac:dyDescent="0.2">
      <c r="A942">
        <v>201402</v>
      </c>
      <c r="B942" s="35">
        <v>41677</v>
      </c>
      <c r="C942" s="7" t="s">
        <v>21</v>
      </c>
      <c r="D942" s="36">
        <v>4.3900000000000002E-2</v>
      </c>
      <c r="E942" s="36">
        <v>4.5499999999999999E-2</v>
      </c>
      <c r="F942" s="36">
        <v>5.0299999999999997E-2</v>
      </c>
      <c r="G942" s="37">
        <v>4.6600000000000003E-2</v>
      </c>
      <c r="H942" s="8">
        <v>0</v>
      </c>
      <c r="I942" s="39"/>
      <c r="J942" s="38">
        <v>4.4900000000000002E-2</v>
      </c>
      <c r="K942" s="38"/>
      <c r="L942" s="38"/>
      <c r="M942" s="38">
        <v>5.1299999999999998E-2</v>
      </c>
      <c r="N942" s="39"/>
    </row>
    <row r="943" spans="1:14" s="40" customFormat="1" x14ac:dyDescent="0.2">
      <c r="A943">
        <v>201402</v>
      </c>
      <c r="B943" s="35">
        <v>41680</v>
      </c>
      <c r="C943" s="7" t="s">
        <v>21</v>
      </c>
      <c r="D943" s="36">
        <v>4.3900000000000002E-2</v>
      </c>
      <c r="E943" s="36">
        <v>4.5400000000000003E-2</v>
      </c>
      <c r="F943" s="36">
        <v>5.0299999999999997E-2</v>
      </c>
      <c r="G943" s="37">
        <v>4.65E-2</v>
      </c>
      <c r="H943" s="8">
        <v>0</v>
      </c>
      <c r="I943" s="39"/>
      <c r="J943" s="38">
        <v>4.4800000000000006E-2</v>
      </c>
      <c r="K943" s="38"/>
      <c r="L943" s="38"/>
      <c r="M943" s="38">
        <v>5.1200000000000002E-2</v>
      </c>
      <c r="N943" s="39"/>
    </row>
    <row r="944" spans="1:14" s="40" customFormat="1" x14ac:dyDescent="0.2">
      <c r="A944">
        <v>201402</v>
      </c>
      <c r="B944" s="35">
        <v>41681</v>
      </c>
      <c r="C944" s="7" t="s">
        <v>21</v>
      </c>
      <c r="D944" s="36">
        <v>4.41E-2</v>
      </c>
      <c r="E944" s="36">
        <v>4.5600000000000002E-2</v>
      </c>
      <c r="F944" s="36">
        <v>5.04E-2</v>
      </c>
      <c r="G944" s="37">
        <v>4.6699999999999998E-2</v>
      </c>
      <c r="H944" s="8">
        <v>0</v>
      </c>
      <c r="I944" s="39"/>
      <c r="J944" s="38">
        <v>4.4999999999999998E-2</v>
      </c>
      <c r="K944" s="38"/>
      <c r="L944" s="38"/>
      <c r="M944" s="38">
        <v>5.1399999999999994E-2</v>
      </c>
      <c r="N944" s="39"/>
    </row>
    <row r="945" spans="1:14" s="40" customFormat="1" x14ac:dyDescent="0.2">
      <c r="A945">
        <v>201402</v>
      </c>
      <c r="B945" s="35">
        <v>41682</v>
      </c>
      <c r="C945" s="7" t="s">
        <v>21</v>
      </c>
      <c r="D945" s="36">
        <v>4.4400000000000002E-2</v>
      </c>
      <c r="E945" s="36">
        <v>4.5999999999999999E-2</v>
      </c>
      <c r="F945" s="36">
        <v>5.0700000000000002E-2</v>
      </c>
      <c r="G945" s="37">
        <v>4.7E-2</v>
      </c>
      <c r="H945" s="8">
        <v>0</v>
      </c>
      <c r="I945" s="39"/>
      <c r="J945" s="38">
        <v>4.5400000000000003E-2</v>
      </c>
      <c r="K945" s="38"/>
      <c r="L945" s="38"/>
      <c r="M945" s="38">
        <v>5.16E-2</v>
      </c>
      <c r="N945" s="39"/>
    </row>
    <row r="946" spans="1:14" s="40" customFormat="1" x14ac:dyDescent="0.2">
      <c r="A946">
        <v>201402</v>
      </c>
      <c r="B946" s="35">
        <v>41683</v>
      </c>
      <c r="C946" s="7" t="s">
        <v>21</v>
      </c>
      <c r="D946" s="36">
        <v>4.41E-2</v>
      </c>
      <c r="E946" s="36">
        <v>4.5600000000000002E-2</v>
      </c>
      <c r="F946" s="36">
        <v>5.0299999999999997E-2</v>
      </c>
      <c r="G946" s="37">
        <v>4.6699999999999998E-2</v>
      </c>
      <c r="H946" s="8">
        <v>0</v>
      </c>
      <c r="I946" s="39"/>
      <c r="J946" s="38">
        <v>4.4900000000000002E-2</v>
      </c>
      <c r="K946" s="38"/>
      <c r="L946" s="38"/>
      <c r="M946" s="38">
        <v>5.1200000000000002E-2</v>
      </c>
      <c r="N946" s="39"/>
    </row>
    <row r="947" spans="1:14" s="40" customFormat="1" x14ac:dyDescent="0.2">
      <c r="A947">
        <v>201402</v>
      </c>
      <c r="B947" s="35">
        <v>41684</v>
      </c>
      <c r="C947" s="7" t="s">
        <v>21</v>
      </c>
      <c r="D947" s="36">
        <v>4.4200000000000003E-2</v>
      </c>
      <c r="E947" s="36">
        <v>4.5600000000000002E-2</v>
      </c>
      <c r="F947" s="36">
        <v>5.04E-2</v>
      </c>
      <c r="G947" s="37">
        <v>4.6699999999999998E-2</v>
      </c>
      <c r="H947" s="8">
        <v>0</v>
      </c>
      <c r="I947" s="39"/>
      <c r="J947" s="38">
        <v>4.4999999999999998E-2</v>
      </c>
      <c r="K947" s="38"/>
      <c r="L947" s="38"/>
      <c r="M947" s="38">
        <v>5.1299999999999998E-2</v>
      </c>
      <c r="N947" s="39"/>
    </row>
    <row r="948" spans="1:14" s="40" customFormat="1" x14ac:dyDescent="0.2">
      <c r="A948">
        <v>201402</v>
      </c>
      <c r="B948" s="35">
        <v>41688</v>
      </c>
      <c r="C948" s="7" t="s">
        <v>21</v>
      </c>
      <c r="D948" s="36">
        <v>4.3999999999999997E-2</v>
      </c>
      <c r="E948" s="36">
        <v>4.5499999999999999E-2</v>
      </c>
      <c r="F948" s="36">
        <v>5.0200000000000002E-2</v>
      </c>
      <c r="G948" s="37">
        <v>4.6600000000000003E-2</v>
      </c>
      <c r="H948" s="8">
        <v>0</v>
      </c>
      <c r="I948" s="39"/>
      <c r="J948" s="38">
        <v>4.4699999999999997E-2</v>
      </c>
      <c r="K948" s="38"/>
      <c r="L948" s="38"/>
      <c r="M948" s="38">
        <v>5.1100000000000007E-2</v>
      </c>
      <c r="N948" s="39"/>
    </row>
    <row r="949" spans="1:14" s="40" customFormat="1" x14ac:dyDescent="0.2">
      <c r="A949">
        <v>201402</v>
      </c>
      <c r="B949" s="35">
        <v>41690</v>
      </c>
      <c r="C949" s="7" t="s">
        <v>21</v>
      </c>
      <c r="D949" s="36">
        <v>4.4499999999999998E-2</v>
      </c>
      <c r="E949" s="36">
        <v>4.5999999999999999E-2</v>
      </c>
      <c r="F949" s="36">
        <v>5.0700000000000002E-2</v>
      </c>
      <c r="G949" s="37">
        <v>4.7100000000000003E-2</v>
      </c>
      <c r="H949" s="8">
        <v>0</v>
      </c>
      <c r="I949" s="39"/>
      <c r="J949" s="38">
        <v>4.5199999999999997E-2</v>
      </c>
      <c r="K949" s="38"/>
      <c r="L949" s="38"/>
      <c r="M949" s="38">
        <v>5.1500000000000004E-2</v>
      </c>
      <c r="N949" s="39"/>
    </row>
    <row r="950" spans="1:14" s="40" customFormat="1" x14ac:dyDescent="0.2">
      <c r="A950">
        <v>201402</v>
      </c>
      <c r="B950" s="35">
        <v>41691</v>
      </c>
      <c r="C950" s="7" t="s">
        <v>21</v>
      </c>
      <c r="D950" s="36">
        <v>4.4200000000000003E-2</v>
      </c>
      <c r="E950" s="36">
        <v>4.5600000000000002E-2</v>
      </c>
      <c r="F950" s="36">
        <v>5.0299999999999997E-2</v>
      </c>
      <c r="G950" s="37">
        <v>4.6699999999999998E-2</v>
      </c>
      <c r="H950" s="8">
        <v>0</v>
      </c>
      <c r="I950" s="39"/>
      <c r="J950" s="38">
        <v>4.4400000000000002E-2</v>
      </c>
      <c r="K950" s="38"/>
      <c r="L950" s="38"/>
      <c r="M950" s="38">
        <v>5.1100000000000007E-2</v>
      </c>
      <c r="N950" s="39"/>
    </row>
    <row r="951" spans="1:14" s="40" customFormat="1" x14ac:dyDescent="0.2">
      <c r="A951">
        <v>201402</v>
      </c>
      <c r="B951" s="35">
        <v>41694</v>
      </c>
      <c r="C951" s="7" t="s">
        <v>21</v>
      </c>
      <c r="D951" s="36">
        <v>4.4400000000000002E-2</v>
      </c>
      <c r="E951" s="36">
        <v>4.58E-2</v>
      </c>
      <c r="F951" s="36">
        <v>5.0500000000000003E-2</v>
      </c>
      <c r="G951" s="37">
        <v>4.6899999999999997E-2</v>
      </c>
      <c r="H951" s="8">
        <v>0</v>
      </c>
      <c r="I951" s="39"/>
      <c r="J951" s="38">
        <v>4.4500000000000005E-2</v>
      </c>
      <c r="K951" s="38"/>
      <c r="L951" s="38"/>
      <c r="M951" s="38">
        <v>5.1299999999999998E-2</v>
      </c>
      <c r="N951" s="39"/>
    </row>
    <row r="952" spans="1:14" s="40" customFormat="1" x14ac:dyDescent="0.2">
      <c r="A952">
        <v>201402</v>
      </c>
      <c r="B952" s="35">
        <v>41695</v>
      </c>
      <c r="C952" s="7" t="s">
        <v>21</v>
      </c>
      <c r="D952" s="36">
        <v>4.3900000000000002E-2</v>
      </c>
      <c r="E952" s="36">
        <v>4.53E-2</v>
      </c>
      <c r="F952" s="36">
        <v>0.05</v>
      </c>
      <c r="G952" s="37">
        <v>4.6399999999999997E-2</v>
      </c>
      <c r="H952" s="8">
        <v>0</v>
      </c>
      <c r="I952" s="39"/>
      <c r="J952" s="38">
        <v>4.3899999999999995E-2</v>
      </c>
      <c r="K952" s="38"/>
      <c r="L952" s="38"/>
      <c r="M952" s="38">
        <v>5.0799999999999998E-2</v>
      </c>
      <c r="N952" s="39"/>
    </row>
    <row r="953" spans="1:14" s="40" customFormat="1" x14ac:dyDescent="0.2">
      <c r="A953">
        <v>201402</v>
      </c>
      <c r="B953" s="35">
        <v>41696</v>
      </c>
      <c r="C953" s="7" t="s">
        <v>21</v>
      </c>
      <c r="D953" s="36">
        <v>4.36E-2</v>
      </c>
      <c r="E953" s="36">
        <v>4.4999999999999998E-2</v>
      </c>
      <c r="F953" s="36">
        <v>4.9700000000000001E-2</v>
      </c>
      <c r="G953" s="37">
        <v>4.6100000000000002E-2</v>
      </c>
      <c r="H953" s="8">
        <v>0</v>
      </c>
      <c r="I953" s="39"/>
      <c r="J953" s="38">
        <v>4.3700000000000003E-2</v>
      </c>
      <c r="K953" s="38"/>
      <c r="L953" s="38"/>
      <c r="M953" s="38">
        <v>5.0499999999999996E-2</v>
      </c>
      <c r="N953" s="39"/>
    </row>
    <row r="954" spans="1:14" s="40" customFormat="1" x14ac:dyDescent="0.2">
      <c r="A954">
        <v>201402</v>
      </c>
      <c r="B954" s="35">
        <v>41697</v>
      </c>
      <c r="C954" s="7" t="s">
        <v>21</v>
      </c>
      <c r="D954" s="36">
        <v>4.3200000000000002E-2</v>
      </c>
      <c r="E954" s="36">
        <v>4.4600000000000001E-2</v>
      </c>
      <c r="F954" s="36">
        <v>4.9299999999999997E-2</v>
      </c>
      <c r="G954" s="37">
        <v>4.5699999999999998E-2</v>
      </c>
      <c r="H954" s="8">
        <v>0</v>
      </c>
      <c r="I954" s="39"/>
      <c r="J954" s="38">
        <v>4.3299999999999998E-2</v>
      </c>
      <c r="K954" s="38"/>
      <c r="L954" s="38"/>
      <c r="M954" s="38">
        <v>5.0099999999999999E-2</v>
      </c>
      <c r="N954" s="39"/>
    </row>
    <row r="955" spans="1:14" s="40" customFormat="1" x14ac:dyDescent="0.2">
      <c r="A955">
        <v>201402</v>
      </c>
      <c r="B955" s="35">
        <v>41698</v>
      </c>
      <c r="C955" s="7" t="s">
        <v>21</v>
      </c>
      <c r="D955" s="36">
        <v>4.3200000000000002E-2</v>
      </c>
      <c r="E955" s="36">
        <v>4.4600000000000001E-2</v>
      </c>
      <c r="F955" s="36">
        <v>4.9299999999999997E-2</v>
      </c>
      <c r="G955" s="37">
        <v>4.5699999999999998E-2</v>
      </c>
      <c r="H955" s="8">
        <v>0</v>
      </c>
      <c r="I955" s="39"/>
      <c r="J955" s="38">
        <v>4.3200000000000002E-2</v>
      </c>
      <c r="K955" s="38"/>
      <c r="L955" s="38"/>
      <c r="M955" s="38">
        <v>5.0099999999999999E-2</v>
      </c>
      <c r="N955" s="39"/>
    </row>
    <row r="956" spans="1:14" s="40" customFormat="1" x14ac:dyDescent="0.2">
      <c r="A956">
        <v>201403</v>
      </c>
      <c r="B956" s="35">
        <v>41701</v>
      </c>
      <c r="C956" s="7" t="s">
        <v>21</v>
      </c>
      <c r="D956" s="36">
        <v>4.2999999999999997E-2</v>
      </c>
      <c r="E956" s="36">
        <v>4.4200000000000003E-2</v>
      </c>
      <c r="F956" s="36">
        <v>4.9000000000000002E-2</v>
      </c>
      <c r="G956" s="37">
        <v>4.5400000000000003E-2</v>
      </c>
      <c r="H956" s="8">
        <v>0</v>
      </c>
      <c r="I956" s="39"/>
      <c r="J956" s="38">
        <v>4.2900000000000001E-2</v>
      </c>
      <c r="K956" s="38"/>
      <c r="L956" s="38"/>
      <c r="M956" s="38">
        <v>4.9699999999999994E-2</v>
      </c>
      <c r="N956" s="39"/>
    </row>
    <row r="957" spans="1:14" s="40" customFormat="1" x14ac:dyDescent="0.2">
      <c r="A957">
        <v>201403</v>
      </c>
      <c r="B957" s="35">
        <v>41702</v>
      </c>
      <c r="C957" s="7" t="s">
        <v>21</v>
      </c>
      <c r="D957" s="36">
        <v>4.3799999999999999E-2</v>
      </c>
      <c r="E957" s="36">
        <v>4.4999999999999998E-2</v>
      </c>
      <c r="F957" s="36">
        <v>4.9799999999999997E-2</v>
      </c>
      <c r="G957" s="37">
        <v>4.6199999999999998E-2</v>
      </c>
      <c r="H957" s="8">
        <v>0</v>
      </c>
      <c r="I957" s="39"/>
      <c r="J957" s="38">
        <v>4.3700000000000003E-2</v>
      </c>
      <c r="K957" s="38"/>
      <c r="L957" s="38"/>
      <c r="M957" s="38">
        <v>5.0499999999999996E-2</v>
      </c>
      <c r="N957" s="39"/>
    </row>
    <row r="958" spans="1:14" s="40" customFormat="1" x14ac:dyDescent="0.2">
      <c r="A958">
        <v>201403</v>
      </c>
      <c r="B958" s="35">
        <v>41703</v>
      </c>
      <c r="C958" s="7" t="s">
        <v>21</v>
      </c>
      <c r="D958" s="36">
        <v>4.3900000000000002E-2</v>
      </c>
      <c r="E958" s="36">
        <v>4.4999999999999998E-2</v>
      </c>
      <c r="F958" s="36">
        <v>4.9799999999999997E-2</v>
      </c>
      <c r="G958" s="37">
        <v>4.6199999999999998E-2</v>
      </c>
      <c r="H958" s="8">
        <v>0</v>
      </c>
      <c r="I958" s="39"/>
      <c r="J958" s="38">
        <v>4.3799999999999999E-2</v>
      </c>
      <c r="K958" s="38"/>
      <c r="L958" s="38"/>
      <c r="M958" s="38">
        <v>5.0599999999999999E-2</v>
      </c>
      <c r="N958" s="39"/>
    </row>
    <row r="959" spans="1:14" s="40" customFormat="1" x14ac:dyDescent="0.2">
      <c r="A959">
        <v>201403</v>
      </c>
      <c r="B959" s="35">
        <v>41704</v>
      </c>
      <c r="C959" s="7" t="s">
        <v>21</v>
      </c>
      <c r="D959" s="36">
        <v>4.4499999999999998E-2</v>
      </c>
      <c r="E959" s="36">
        <v>4.5400000000000003E-2</v>
      </c>
      <c r="F959" s="36">
        <v>5.0299999999999997E-2</v>
      </c>
      <c r="G959" s="37">
        <v>4.6699999999999998E-2</v>
      </c>
      <c r="H959" s="8">
        <v>0</v>
      </c>
      <c r="I959" s="39"/>
      <c r="J959" s="38">
        <v>4.4199999999999996E-2</v>
      </c>
      <c r="K959" s="38"/>
      <c r="L959" s="38"/>
      <c r="M959" s="38">
        <v>5.1100000000000007E-2</v>
      </c>
      <c r="N959" s="39"/>
    </row>
    <row r="960" spans="1:14" s="40" customFormat="1" x14ac:dyDescent="0.2">
      <c r="A960">
        <v>201403</v>
      </c>
      <c r="B960" s="35">
        <v>41705</v>
      </c>
      <c r="C960" s="7" t="s">
        <v>21</v>
      </c>
      <c r="D960" s="36">
        <v>4.4900000000000002E-2</v>
      </c>
      <c r="E960" s="36">
        <v>4.58E-2</v>
      </c>
      <c r="F960" s="36">
        <v>5.0700000000000002E-2</v>
      </c>
      <c r="G960" s="37">
        <v>4.7100000000000003E-2</v>
      </c>
      <c r="H960" s="8">
        <v>0</v>
      </c>
      <c r="I960" s="39"/>
      <c r="J960" s="38">
        <v>4.4600000000000001E-2</v>
      </c>
      <c r="K960" s="38"/>
      <c r="L960" s="38"/>
      <c r="M960" s="38">
        <v>5.1399999999999994E-2</v>
      </c>
      <c r="N960" s="39"/>
    </row>
    <row r="961" spans="1:14" s="40" customFormat="1" x14ac:dyDescent="0.2">
      <c r="A961">
        <v>201403</v>
      </c>
      <c r="B961" s="35">
        <v>41708</v>
      </c>
      <c r="C961" s="7" t="s">
        <v>21</v>
      </c>
      <c r="D961" s="36">
        <v>4.4999999999999998E-2</v>
      </c>
      <c r="E961" s="36">
        <v>4.5900000000000003E-2</v>
      </c>
      <c r="F961" s="36">
        <v>5.0799999999999998E-2</v>
      </c>
      <c r="G961" s="37">
        <v>4.7199999999999999E-2</v>
      </c>
      <c r="H961" s="8">
        <v>0</v>
      </c>
      <c r="I961" s="39"/>
      <c r="J961" s="38">
        <v>4.4600000000000001E-2</v>
      </c>
      <c r="K961" s="38"/>
      <c r="L961" s="38"/>
      <c r="M961" s="38">
        <v>5.1500000000000004E-2</v>
      </c>
      <c r="N961" s="39"/>
    </row>
    <row r="962" spans="1:14" s="40" customFormat="1" x14ac:dyDescent="0.2">
      <c r="A962">
        <v>201403</v>
      </c>
      <c r="B962" s="35">
        <v>41709</v>
      </c>
      <c r="C962" s="7" t="s">
        <v>21</v>
      </c>
      <c r="D962" s="36">
        <v>4.48E-2</v>
      </c>
      <c r="E962" s="36">
        <v>4.5699999999999998E-2</v>
      </c>
      <c r="F962" s="36">
        <v>5.0700000000000002E-2</v>
      </c>
      <c r="G962" s="37">
        <v>4.7100000000000003E-2</v>
      </c>
      <c r="H962" s="8">
        <v>0</v>
      </c>
      <c r="I962" s="39"/>
      <c r="J962" s="38">
        <v>4.4600000000000001E-2</v>
      </c>
      <c r="K962" s="38"/>
      <c r="L962" s="38"/>
      <c r="M962" s="38">
        <v>5.1399999999999994E-2</v>
      </c>
      <c r="N962" s="39"/>
    </row>
    <row r="963" spans="1:14" s="40" customFormat="1" x14ac:dyDescent="0.2">
      <c r="A963">
        <v>201403</v>
      </c>
      <c r="B963" s="35">
        <v>41710</v>
      </c>
      <c r="C963" s="7" t="s">
        <v>21</v>
      </c>
      <c r="D963" s="36">
        <v>4.4400000000000002E-2</v>
      </c>
      <c r="E963" s="36">
        <v>4.5400000000000003E-2</v>
      </c>
      <c r="F963" s="36">
        <v>5.0299999999999997E-2</v>
      </c>
      <c r="G963" s="37">
        <v>4.6699999999999998E-2</v>
      </c>
      <c r="H963" s="8">
        <v>0</v>
      </c>
      <c r="I963" s="39"/>
      <c r="J963" s="38">
        <v>4.4199999999999996E-2</v>
      </c>
      <c r="K963" s="38"/>
      <c r="L963" s="38"/>
      <c r="M963" s="38">
        <v>5.1100000000000007E-2</v>
      </c>
      <c r="N963" s="39"/>
    </row>
    <row r="964" spans="1:14" s="40" customFormat="1" x14ac:dyDescent="0.2">
      <c r="A964">
        <v>201403</v>
      </c>
      <c r="B964" s="35">
        <v>41711</v>
      </c>
      <c r="C964" s="7" t="s">
        <v>21</v>
      </c>
      <c r="D964" s="36">
        <v>4.3799999999999999E-2</v>
      </c>
      <c r="E964" s="36">
        <v>4.4900000000000002E-2</v>
      </c>
      <c r="F964" s="36">
        <v>4.9799999999999997E-2</v>
      </c>
      <c r="G964" s="37">
        <v>4.6199999999999998E-2</v>
      </c>
      <c r="H964" s="8">
        <v>0</v>
      </c>
      <c r="I964" s="39"/>
      <c r="J964" s="38">
        <v>4.3499999999999997E-2</v>
      </c>
      <c r="K964" s="38"/>
      <c r="L964" s="38"/>
      <c r="M964" s="38">
        <v>5.0499999999999996E-2</v>
      </c>
      <c r="N964" s="39"/>
    </row>
    <row r="965" spans="1:14" s="40" customFormat="1" x14ac:dyDescent="0.2">
      <c r="A965">
        <v>201403</v>
      </c>
      <c r="B965" s="35">
        <v>41712</v>
      </c>
      <c r="C965" s="7" t="s">
        <v>21</v>
      </c>
      <c r="D965" s="36">
        <v>4.3700000000000003E-2</v>
      </c>
      <c r="E965" s="36">
        <v>4.48E-2</v>
      </c>
      <c r="F965" s="36">
        <v>4.9700000000000001E-2</v>
      </c>
      <c r="G965" s="37">
        <v>4.6100000000000002E-2</v>
      </c>
      <c r="H965" s="8">
        <v>0</v>
      </c>
      <c r="I965" s="39"/>
      <c r="J965" s="38">
        <v>4.3700000000000003E-2</v>
      </c>
      <c r="K965" s="38"/>
      <c r="L965" s="38"/>
      <c r="M965" s="38">
        <v>5.0499999999999996E-2</v>
      </c>
      <c r="N965" s="39"/>
    </row>
    <row r="966" spans="1:14" s="40" customFormat="1" x14ac:dyDescent="0.2">
      <c r="A966">
        <v>201403</v>
      </c>
      <c r="B966" s="35">
        <v>41715</v>
      </c>
      <c r="C966" s="7" t="s">
        <v>21</v>
      </c>
      <c r="D966" s="36">
        <v>4.41E-2</v>
      </c>
      <c r="E966" s="36">
        <v>4.5199999999999997E-2</v>
      </c>
      <c r="F966" s="36">
        <v>5.0299999999999997E-2</v>
      </c>
      <c r="G966" s="37">
        <v>4.65E-2</v>
      </c>
      <c r="H966" s="8">
        <v>0</v>
      </c>
      <c r="I966" s="39"/>
      <c r="J966" s="38">
        <v>4.41E-2</v>
      </c>
      <c r="K966" s="38"/>
      <c r="L966" s="38"/>
      <c r="M966" s="38">
        <v>5.0999999999999997E-2</v>
      </c>
      <c r="N966" s="39"/>
    </row>
    <row r="967" spans="1:14" s="40" customFormat="1" x14ac:dyDescent="0.2">
      <c r="A967">
        <v>201403</v>
      </c>
      <c r="B967" s="35">
        <v>41716</v>
      </c>
      <c r="C967" s="7" t="s">
        <v>21</v>
      </c>
      <c r="D967" s="36">
        <v>4.41E-2</v>
      </c>
      <c r="E967" s="36">
        <v>4.53E-2</v>
      </c>
      <c r="F967" s="36">
        <v>5.0200000000000002E-2</v>
      </c>
      <c r="G967" s="37">
        <v>4.65E-2</v>
      </c>
      <c r="H967" s="8">
        <v>0</v>
      </c>
      <c r="I967" s="39"/>
      <c r="J967" s="38">
        <v>4.41E-2</v>
      </c>
      <c r="K967" s="38"/>
      <c r="L967" s="38"/>
      <c r="M967" s="38">
        <v>5.0999999999999997E-2</v>
      </c>
      <c r="N967" s="39"/>
    </row>
    <row r="968" spans="1:14" s="40" customFormat="1" x14ac:dyDescent="0.2">
      <c r="A968">
        <v>201403</v>
      </c>
      <c r="B968" s="35">
        <v>41717</v>
      </c>
      <c r="C968" s="7" t="s">
        <v>21</v>
      </c>
      <c r="D968" s="36">
        <v>4.4600000000000001E-2</v>
      </c>
      <c r="E968" s="36">
        <v>4.58E-2</v>
      </c>
      <c r="F968" s="36">
        <v>5.0799999999999998E-2</v>
      </c>
      <c r="G968" s="37">
        <v>4.7100000000000003E-2</v>
      </c>
      <c r="H968" s="8">
        <v>0</v>
      </c>
      <c r="I968" s="39"/>
      <c r="J968" s="38">
        <v>4.4500000000000005E-2</v>
      </c>
      <c r="K968" s="38"/>
      <c r="L968" s="38"/>
      <c r="M968" s="38">
        <v>5.1500000000000004E-2</v>
      </c>
      <c r="N968" s="39"/>
    </row>
    <row r="969" spans="1:14" s="40" customFormat="1" x14ac:dyDescent="0.2">
      <c r="A969">
        <v>201403</v>
      </c>
      <c r="B969" s="35">
        <v>41718</v>
      </c>
      <c r="C969" s="7" t="s">
        <v>21</v>
      </c>
      <c r="D969" s="36">
        <v>4.4499999999999998E-2</v>
      </c>
      <c r="E969" s="36">
        <v>4.5699999999999998E-2</v>
      </c>
      <c r="F969" s="36">
        <v>5.0599999999999999E-2</v>
      </c>
      <c r="G969" s="37">
        <v>4.6899999999999997E-2</v>
      </c>
      <c r="H969" s="8">
        <v>0</v>
      </c>
      <c r="I969" s="39"/>
      <c r="J969" s="38">
        <v>4.4400000000000002E-2</v>
      </c>
      <c r="K969" s="38"/>
      <c r="L969" s="38"/>
      <c r="M969" s="38">
        <v>5.1299999999999998E-2</v>
      </c>
      <c r="N969" s="39"/>
    </row>
    <row r="970" spans="1:14" s="40" customFormat="1" x14ac:dyDescent="0.2">
      <c r="A970">
        <v>201403</v>
      </c>
      <c r="B970" s="35">
        <v>41719</v>
      </c>
      <c r="C970" s="7" t="s">
        <v>21</v>
      </c>
      <c r="D970" s="36">
        <v>4.3999999999999997E-2</v>
      </c>
      <c r="E970" s="36">
        <v>4.5199999999999997E-2</v>
      </c>
      <c r="F970" s="36">
        <v>5.0099999999999999E-2</v>
      </c>
      <c r="G970" s="37">
        <v>4.6399999999999997E-2</v>
      </c>
      <c r="H970" s="8">
        <v>0</v>
      </c>
      <c r="I970" s="39"/>
      <c r="J970" s="38">
        <v>4.3899999999999995E-2</v>
      </c>
      <c r="K970" s="38"/>
      <c r="L970" s="38"/>
      <c r="M970" s="38">
        <v>5.0700000000000002E-2</v>
      </c>
      <c r="N970" s="39"/>
    </row>
    <row r="971" spans="1:14" s="40" customFormat="1" x14ac:dyDescent="0.2">
      <c r="A971">
        <v>201403</v>
      </c>
      <c r="B971" s="35">
        <v>41722</v>
      </c>
      <c r="C971" s="7" t="s">
        <v>21</v>
      </c>
      <c r="D971" s="36">
        <v>4.36E-2</v>
      </c>
      <c r="E971" s="36">
        <v>4.4900000000000002E-2</v>
      </c>
      <c r="F971" s="36">
        <v>4.9700000000000001E-2</v>
      </c>
      <c r="G971" s="37">
        <v>4.6100000000000002E-2</v>
      </c>
      <c r="H971" s="8">
        <v>0</v>
      </c>
      <c r="I971" s="39"/>
      <c r="J971" s="38">
        <v>4.3499999999999997E-2</v>
      </c>
      <c r="K971" s="38"/>
      <c r="L971" s="38"/>
      <c r="M971" s="38">
        <v>5.0300000000000004E-2</v>
      </c>
      <c r="N971" s="39"/>
    </row>
    <row r="972" spans="1:14" s="40" customFormat="1" x14ac:dyDescent="0.2">
      <c r="A972">
        <v>201403</v>
      </c>
      <c r="B972" s="35">
        <v>41723</v>
      </c>
      <c r="C972" s="7" t="s">
        <v>21</v>
      </c>
      <c r="D972" s="36">
        <v>4.3700000000000003E-2</v>
      </c>
      <c r="E972" s="36">
        <v>4.4900000000000002E-2</v>
      </c>
      <c r="F972" s="36">
        <v>4.9700000000000001E-2</v>
      </c>
      <c r="G972" s="37">
        <v>4.6100000000000002E-2</v>
      </c>
      <c r="H972" s="8">
        <v>0</v>
      </c>
      <c r="I972" s="39"/>
      <c r="J972" s="38">
        <v>4.36E-2</v>
      </c>
      <c r="K972" s="38"/>
      <c r="L972" s="38"/>
      <c r="M972" s="38">
        <v>5.0300000000000004E-2</v>
      </c>
      <c r="N972" s="39"/>
    </row>
    <row r="973" spans="1:14" s="40" customFormat="1" x14ac:dyDescent="0.2">
      <c r="A973">
        <v>201403</v>
      </c>
      <c r="B973" s="35">
        <v>41724</v>
      </c>
      <c r="C973" s="7" t="s">
        <v>21</v>
      </c>
      <c r="D973" s="36">
        <v>4.3400000000000001E-2</v>
      </c>
      <c r="E973" s="36">
        <v>4.4600000000000001E-2</v>
      </c>
      <c r="F973" s="36">
        <v>4.9299999999999997E-2</v>
      </c>
      <c r="G973" s="37">
        <v>4.58E-2</v>
      </c>
      <c r="H973" s="8">
        <v>0</v>
      </c>
      <c r="I973" s="39"/>
      <c r="J973" s="38">
        <v>4.3299999999999998E-2</v>
      </c>
      <c r="K973" s="38"/>
      <c r="L973" s="38"/>
      <c r="M973" s="38">
        <v>4.99E-2</v>
      </c>
      <c r="N973" s="39"/>
    </row>
    <row r="974" spans="1:14" s="40" customFormat="1" x14ac:dyDescent="0.2">
      <c r="A974">
        <v>201403</v>
      </c>
      <c r="B974" s="35">
        <v>41725</v>
      </c>
      <c r="C974" s="7" t="s">
        <v>21</v>
      </c>
      <c r="D974" s="36">
        <v>4.2900000000000001E-2</v>
      </c>
      <c r="E974" s="36">
        <v>4.41E-2</v>
      </c>
      <c r="F974" s="36">
        <v>4.8899999999999999E-2</v>
      </c>
      <c r="G974" s="37">
        <v>4.53E-2</v>
      </c>
      <c r="H974" s="8">
        <v>0</v>
      </c>
      <c r="I974" s="39"/>
      <c r="J974" s="38">
        <v>4.2900000000000001E-2</v>
      </c>
      <c r="K974" s="38"/>
      <c r="L974" s="38"/>
      <c r="M974" s="38">
        <v>4.9500000000000002E-2</v>
      </c>
      <c r="N974" s="39"/>
    </row>
    <row r="975" spans="1:14" s="40" customFormat="1" x14ac:dyDescent="0.2">
      <c r="A975">
        <v>201403</v>
      </c>
      <c r="B975" s="35">
        <v>41726</v>
      </c>
      <c r="C975" s="7" t="s">
        <v>21</v>
      </c>
      <c r="D975" s="36">
        <v>4.3299999999999998E-2</v>
      </c>
      <c r="E975" s="36">
        <v>4.4499999999999998E-2</v>
      </c>
      <c r="F975" s="36">
        <v>4.9200000000000001E-2</v>
      </c>
      <c r="G975" s="37">
        <v>4.5699999999999998E-2</v>
      </c>
      <c r="H975" s="8">
        <v>0</v>
      </c>
      <c r="I975" s="46"/>
      <c r="J975" s="38">
        <v>4.3099999999999999E-2</v>
      </c>
      <c r="K975" s="47"/>
      <c r="L975" s="47"/>
      <c r="M975" s="38">
        <v>4.9800000000000004E-2</v>
      </c>
      <c r="N975" s="48"/>
    </row>
    <row r="976" spans="1:14" s="40" customFormat="1" x14ac:dyDescent="0.2">
      <c r="A976">
        <v>201403</v>
      </c>
      <c r="B976" s="35">
        <v>41729</v>
      </c>
      <c r="C976" s="7" t="s">
        <v>21</v>
      </c>
      <c r="D976" s="36">
        <v>4.3499999999999997E-2</v>
      </c>
      <c r="E976" s="36">
        <v>4.4600000000000001E-2</v>
      </c>
      <c r="F976" s="36">
        <v>4.9299999999999997E-2</v>
      </c>
      <c r="G976" s="37">
        <v>4.58E-2</v>
      </c>
      <c r="H976" s="8">
        <v>0</v>
      </c>
      <c r="I976" s="46"/>
      <c r="J976" s="38">
        <v>4.3200000000000002E-2</v>
      </c>
      <c r="K976" s="47"/>
      <c r="L976" s="10"/>
      <c r="M976" s="38">
        <v>4.99E-2</v>
      </c>
      <c r="N976" s="48"/>
    </row>
    <row r="977" spans="1:15" s="40" customFormat="1" x14ac:dyDescent="0.2">
      <c r="A977">
        <v>201404</v>
      </c>
      <c r="B977" s="35">
        <v>41730</v>
      </c>
      <c r="C977" s="7" t="s">
        <v>21</v>
      </c>
      <c r="D977" s="36">
        <v>4.3900000000000002E-2</v>
      </c>
      <c r="E977" s="36">
        <v>4.4999999999999998E-2</v>
      </c>
      <c r="F977" s="36">
        <v>4.9700000000000001E-2</v>
      </c>
      <c r="G977" s="37">
        <v>4.6199999999999998E-2</v>
      </c>
      <c r="H977" s="8">
        <v>0</v>
      </c>
      <c r="I977" s="49"/>
      <c r="J977" s="38">
        <v>4.2999999999999997E-2</v>
      </c>
      <c r="K977" s="47"/>
      <c r="L977" s="11"/>
      <c r="M977" s="38">
        <v>5.0300000000000004E-2</v>
      </c>
      <c r="N977" s="49"/>
    </row>
    <row r="978" spans="1:15" s="40" customFormat="1" x14ac:dyDescent="0.2">
      <c r="A978">
        <v>201404</v>
      </c>
      <c r="B978" s="35">
        <v>41731</v>
      </c>
      <c r="C978" s="7" t="s">
        <v>21</v>
      </c>
      <c r="D978" s="36">
        <v>4.4299999999999999E-2</v>
      </c>
      <c r="E978" s="36">
        <v>4.5499999999999999E-2</v>
      </c>
      <c r="F978" s="36">
        <v>5.0200000000000002E-2</v>
      </c>
      <c r="G978" s="37">
        <v>4.6699999999999998E-2</v>
      </c>
      <c r="H978" s="8">
        <v>0</v>
      </c>
      <c r="I978" s="50"/>
      <c r="J978" s="38">
        <v>4.3400000000000001E-2</v>
      </c>
      <c r="K978" s="47"/>
      <c r="L978" s="51"/>
      <c r="M978" s="38">
        <v>5.0700000000000002E-2</v>
      </c>
      <c r="N978" s="50"/>
    </row>
    <row r="979" spans="1:15" s="40" customFormat="1" x14ac:dyDescent="0.2">
      <c r="A979">
        <v>201404</v>
      </c>
      <c r="B979" s="35">
        <v>41732</v>
      </c>
      <c r="C979" s="7" t="s">
        <v>21</v>
      </c>
      <c r="D979" s="36">
        <v>4.41E-2</v>
      </c>
      <c r="E979" s="36">
        <v>4.5199999999999997E-2</v>
      </c>
      <c r="F979" s="36">
        <v>4.99E-2</v>
      </c>
      <c r="G979" s="37">
        <v>4.6399999999999997E-2</v>
      </c>
      <c r="H979" s="8">
        <v>0</v>
      </c>
      <c r="I979" s="52"/>
      <c r="J979" s="38">
        <v>4.3200000000000002E-2</v>
      </c>
      <c r="K979" s="47"/>
      <c r="L979" s="53"/>
      <c r="M979" s="38">
        <v>5.04E-2</v>
      </c>
      <c r="N979" s="52"/>
    </row>
    <row r="980" spans="1:15" s="40" customFormat="1" x14ac:dyDescent="0.2">
      <c r="A980">
        <v>201404</v>
      </c>
      <c r="B980" s="35">
        <v>41733</v>
      </c>
      <c r="C980" s="7" t="s">
        <v>21</v>
      </c>
      <c r="D980" s="36">
        <v>4.3700000000000003E-2</v>
      </c>
      <c r="E980" s="36">
        <v>4.48E-2</v>
      </c>
      <c r="F980" s="36">
        <v>4.9399999999999999E-2</v>
      </c>
      <c r="G980" s="37">
        <v>4.5999999999999999E-2</v>
      </c>
      <c r="H980" s="8">
        <v>0</v>
      </c>
      <c r="I980" s="54"/>
      <c r="J980" s="38">
        <v>4.2800000000000005E-2</v>
      </c>
      <c r="K980" s="38"/>
      <c r="L980" s="38"/>
      <c r="M980" s="38">
        <v>4.99E-2</v>
      </c>
      <c r="N980" s="54"/>
    </row>
    <row r="981" spans="1:15" s="40" customFormat="1" x14ac:dyDescent="0.2">
      <c r="A981">
        <v>201404</v>
      </c>
      <c r="B981" s="35">
        <v>41736</v>
      </c>
      <c r="C981" s="7" t="s">
        <v>21</v>
      </c>
      <c r="D981" s="36">
        <v>4.3400000000000001E-2</v>
      </c>
      <c r="E981" s="36">
        <v>4.4600000000000001E-2</v>
      </c>
      <c r="F981" s="36">
        <v>4.9000000000000002E-2</v>
      </c>
      <c r="G981" s="37">
        <v>4.5699999999999998E-2</v>
      </c>
      <c r="H981" s="8">
        <v>0</v>
      </c>
      <c r="I981" s="7"/>
      <c r="J981" s="38">
        <v>4.2500000000000003E-2</v>
      </c>
      <c r="K981" s="7"/>
      <c r="L981" s="7"/>
      <c r="M981" s="38">
        <v>4.9500000000000002E-2</v>
      </c>
      <c r="N981" s="7"/>
    </row>
    <row r="982" spans="1:15" s="40" customFormat="1" x14ac:dyDescent="0.2">
      <c r="A982">
        <v>201404</v>
      </c>
      <c r="B982" s="35">
        <v>41737</v>
      </c>
      <c r="C982" s="7" t="s">
        <v>21</v>
      </c>
      <c r="D982" s="36">
        <v>4.3400000000000001E-2</v>
      </c>
      <c r="E982" s="36">
        <v>4.4600000000000001E-2</v>
      </c>
      <c r="F982" s="36">
        <v>4.9000000000000002E-2</v>
      </c>
      <c r="G982" s="37">
        <v>4.5699999999999998E-2</v>
      </c>
      <c r="H982" s="8">
        <v>0</v>
      </c>
      <c r="I982" s="36"/>
      <c r="J982" s="38">
        <v>4.2500000000000003E-2</v>
      </c>
      <c r="K982" s="36"/>
      <c r="L982" s="36"/>
      <c r="M982" s="38">
        <v>4.9500000000000002E-2</v>
      </c>
      <c r="N982" s="36"/>
    </row>
    <row r="983" spans="1:15" s="40" customFormat="1" x14ac:dyDescent="0.2">
      <c r="A983">
        <v>201404</v>
      </c>
      <c r="B983" s="35">
        <v>41738</v>
      </c>
      <c r="C983" s="7" t="s">
        <v>21</v>
      </c>
      <c r="D983" s="36">
        <v>4.3400000000000001E-2</v>
      </c>
      <c r="E983" s="36">
        <v>4.4600000000000001E-2</v>
      </c>
      <c r="F983" s="36">
        <v>4.9099999999999998E-2</v>
      </c>
      <c r="G983" s="37">
        <v>4.5699999999999998E-2</v>
      </c>
      <c r="H983" s="8">
        <v>0</v>
      </c>
      <c r="I983" s="36"/>
      <c r="J983" s="38">
        <v>4.2599999999999999E-2</v>
      </c>
      <c r="K983" s="36"/>
      <c r="L983" s="36"/>
      <c r="M983" s="38">
        <v>4.9599999999999998E-2</v>
      </c>
      <c r="N983" s="36"/>
    </row>
    <row r="984" spans="1:15" s="40" customFormat="1" x14ac:dyDescent="0.2">
      <c r="A984">
        <v>201404</v>
      </c>
      <c r="B984" s="35">
        <v>41739</v>
      </c>
      <c r="C984" s="7" t="s">
        <v>21</v>
      </c>
      <c r="D984" s="36">
        <v>4.2799999999999998E-2</v>
      </c>
      <c r="E984" s="36">
        <v>4.3999999999999997E-2</v>
      </c>
      <c r="F984" s="36">
        <v>4.8399999999999999E-2</v>
      </c>
      <c r="G984" s="37">
        <v>4.5100000000000001E-2</v>
      </c>
      <c r="H984" s="8">
        <v>0</v>
      </c>
      <c r="I984" s="36"/>
      <c r="J984" s="38">
        <v>4.24E-2</v>
      </c>
      <c r="K984" s="36"/>
      <c r="L984" s="36"/>
      <c r="M984" s="38">
        <v>4.8899999999999999E-2</v>
      </c>
      <c r="N984" s="36"/>
    </row>
    <row r="985" spans="1:15" s="40" customFormat="1" x14ac:dyDescent="0.2">
      <c r="A985">
        <v>201404</v>
      </c>
      <c r="B985" s="35">
        <v>41740</v>
      </c>
      <c r="C985" s="7" t="s">
        <v>21</v>
      </c>
      <c r="D985" s="36">
        <v>4.2599999999999999E-2</v>
      </c>
      <c r="E985" s="36">
        <v>4.3700000000000003E-2</v>
      </c>
      <c r="F985" s="36">
        <v>4.8099999999999997E-2</v>
      </c>
      <c r="G985" s="37">
        <v>4.48E-2</v>
      </c>
      <c r="H985" s="8">
        <v>0</v>
      </c>
      <c r="I985" s="55"/>
      <c r="J985" s="38">
        <v>4.2099999999999999E-2</v>
      </c>
      <c r="K985" s="55"/>
      <c r="L985" s="55"/>
      <c r="M985" s="38">
        <v>4.8600000000000004E-2</v>
      </c>
      <c r="N985" s="55"/>
    </row>
    <row r="986" spans="1:15" s="40" customFormat="1" x14ac:dyDescent="0.2">
      <c r="A986">
        <v>201404</v>
      </c>
      <c r="B986" s="35">
        <v>41743</v>
      </c>
      <c r="C986" s="7" t="s">
        <v>21</v>
      </c>
      <c r="D986" s="36">
        <v>4.2700000000000002E-2</v>
      </c>
      <c r="E986" s="36">
        <v>4.3799999999999999E-2</v>
      </c>
      <c r="F986" s="36">
        <v>4.8099999999999997E-2</v>
      </c>
      <c r="G986" s="37">
        <v>4.4900000000000002E-2</v>
      </c>
      <c r="H986" s="8">
        <v>0</v>
      </c>
      <c r="I986" s="39"/>
      <c r="J986" s="38">
        <v>4.2199999999999994E-2</v>
      </c>
      <c r="K986" s="38"/>
      <c r="L986" s="38"/>
      <c r="M986" s="38">
        <v>4.87E-2</v>
      </c>
      <c r="N986" s="39"/>
    </row>
    <row r="987" spans="1:15" s="40" customFormat="1" x14ac:dyDescent="0.2">
      <c r="A987">
        <v>201404</v>
      </c>
      <c r="B987" s="35">
        <v>41744</v>
      </c>
      <c r="C987" s="7" t="s">
        <v>21</v>
      </c>
      <c r="D987" s="36">
        <v>4.24E-2</v>
      </c>
      <c r="E987" s="36">
        <v>4.36E-2</v>
      </c>
      <c r="F987" s="36">
        <v>4.7800000000000002E-2</v>
      </c>
      <c r="G987" s="37">
        <v>4.4600000000000001E-2</v>
      </c>
      <c r="H987" s="8">
        <v>0</v>
      </c>
      <c r="I987" s="12"/>
      <c r="J987" s="38">
        <v>4.2000000000000003E-2</v>
      </c>
      <c r="K987" s="13"/>
      <c r="L987" s="13"/>
      <c r="M987" s="38">
        <v>4.8399999999999999E-2</v>
      </c>
      <c r="N987" s="12"/>
    </row>
    <row r="988" spans="1:15" s="40" customFormat="1" x14ac:dyDescent="0.2">
      <c r="A988">
        <v>201404</v>
      </c>
      <c r="B988" s="35">
        <v>41745</v>
      </c>
      <c r="C988" s="7" t="s">
        <v>21</v>
      </c>
      <c r="D988" s="36">
        <v>4.24E-2</v>
      </c>
      <c r="E988" s="36">
        <v>4.3499999999999997E-2</v>
      </c>
      <c r="F988" s="36">
        <v>4.7800000000000002E-2</v>
      </c>
      <c r="G988" s="37">
        <v>4.4600000000000001E-2</v>
      </c>
      <c r="H988" s="8">
        <v>0</v>
      </c>
      <c r="I988" s="12"/>
      <c r="J988" s="38">
        <v>4.1900000000000007E-2</v>
      </c>
      <c r="K988" s="13"/>
      <c r="L988" s="13"/>
      <c r="M988" s="38">
        <v>4.8399999999999999E-2</v>
      </c>
      <c r="N988" s="12"/>
    </row>
    <row r="989" spans="1:15" s="40" customFormat="1" x14ac:dyDescent="0.2">
      <c r="A989">
        <v>201404</v>
      </c>
      <c r="B989" s="35">
        <v>41746</v>
      </c>
      <c r="C989" s="7" t="s">
        <v>21</v>
      </c>
      <c r="D989" s="36">
        <v>4.2900000000000001E-2</v>
      </c>
      <c r="E989" s="36">
        <v>4.3999999999999997E-2</v>
      </c>
      <c r="F989" s="36">
        <v>4.8300000000000003E-2</v>
      </c>
      <c r="G989" s="37">
        <v>4.5100000000000001E-2</v>
      </c>
      <c r="H989" s="8">
        <v>0</v>
      </c>
      <c r="I989" s="12"/>
      <c r="J989" s="38">
        <v>4.2500000000000003E-2</v>
      </c>
      <c r="K989" s="13"/>
      <c r="L989" s="13"/>
      <c r="M989" s="38">
        <v>4.8899999999999999E-2</v>
      </c>
      <c r="N989" s="12"/>
    </row>
    <row r="990" spans="1:15" s="40" customFormat="1" x14ac:dyDescent="0.2">
      <c r="A990">
        <v>201404</v>
      </c>
      <c r="B990" s="35">
        <v>41750</v>
      </c>
      <c r="C990" s="7" t="s">
        <v>21</v>
      </c>
      <c r="D990" s="36">
        <v>4.2999999999999997E-2</v>
      </c>
      <c r="E990" s="36">
        <v>4.41E-2</v>
      </c>
      <c r="F990" s="36">
        <v>4.8500000000000001E-2</v>
      </c>
      <c r="G990" s="37">
        <v>4.5199999999999997E-2</v>
      </c>
      <c r="H990" s="8">
        <v>0</v>
      </c>
      <c r="I990" s="12"/>
      <c r="J990" s="38">
        <v>4.2599999999999999E-2</v>
      </c>
      <c r="K990" s="13"/>
      <c r="L990" s="13"/>
      <c r="M990" s="38">
        <v>4.9100000000000005E-2</v>
      </c>
      <c r="N990" s="12"/>
    </row>
    <row r="991" spans="1:15" s="40" customFormat="1" x14ac:dyDescent="0.2">
      <c r="A991">
        <v>201404</v>
      </c>
      <c r="B991" s="35">
        <v>41751</v>
      </c>
      <c r="C991" s="7" t="s">
        <v>21</v>
      </c>
      <c r="D991" s="36">
        <v>4.2799999999999998E-2</v>
      </c>
      <c r="E991" s="36">
        <v>4.3900000000000002E-2</v>
      </c>
      <c r="F991" s="36">
        <v>4.82E-2</v>
      </c>
      <c r="G991" s="37">
        <v>4.4999999999999998E-2</v>
      </c>
      <c r="H991" s="8">
        <v>0</v>
      </c>
      <c r="I991" s="12"/>
      <c r="J991" s="38">
        <v>4.24E-2</v>
      </c>
      <c r="K991" s="13"/>
      <c r="L991" s="13"/>
      <c r="M991" s="38">
        <v>4.8799999999999996E-2</v>
      </c>
      <c r="N991" s="12"/>
    </row>
    <row r="992" spans="1:15" s="40" customFormat="1" x14ac:dyDescent="0.2">
      <c r="A992">
        <v>201404</v>
      </c>
      <c r="B992" s="35">
        <v>41752</v>
      </c>
      <c r="C992" s="7" t="s">
        <v>21</v>
      </c>
      <c r="D992" s="36">
        <v>4.2500000000000003E-2</v>
      </c>
      <c r="E992" s="36">
        <v>4.36E-2</v>
      </c>
      <c r="F992" s="36">
        <v>4.7899999999999998E-2</v>
      </c>
      <c r="G992" s="37">
        <v>4.4699999999999997E-2</v>
      </c>
      <c r="H992" s="8">
        <v>0</v>
      </c>
      <c r="I992" s="56"/>
      <c r="J992" s="38">
        <v>4.2099999999999999E-2</v>
      </c>
      <c r="K992" s="10"/>
      <c r="L992" s="10"/>
      <c r="M992" s="38">
        <v>4.8499999999999995E-2</v>
      </c>
      <c r="N992" s="14"/>
      <c r="O992" s="57"/>
    </row>
    <row r="993" spans="1:15" s="40" customFormat="1" x14ac:dyDescent="0.2">
      <c r="A993">
        <v>201404</v>
      </c>
      <c r="B993" s="35">
        <v>41753</v>
      </c>
      <c r="C993" s="7" t="s">
        <v>21</v>
      </c>
      <c r="D993" s="36">
        <v>4.2500000000000003E-2</v>
      </c>
      <c r="E993" s="36">
        <v>4.3499999999999997E-2</v>
      </c>
      <c r="F993" s="36">
        <v>4.7800000000000002E-2</v>
      </c>
      <c r="G993" s="37">
        <v>4.4600000000000001E-2</v>
      </c>
      <c r="H993" s="8">
        <v>0</v>
      </c>
      <c r="I993" s="56"/>
      <c r="J993" s="38">
        <v>4.2000000000000003E-2</v>
      </c>
      <c r="K993" s="36"/>
      <c r="L993" s="36"/>
      <c r="M993" s="38">
        <v>4.8399999999999999E-2</v>
      </c>
      <c r="N993" s="56"/>
      <c r="O993" s="56"/>
    </row>
    <row r="994" spans="1:15" s="40" customFormat="1" x14ac:dyDescent="0.2">
      <c r="A994">
        <v>201404</v>
      </c>
      <c r="B994" s="35">
        <v>41754</v>
      </c>
      <c r="C994" s="7" t="s">
        <v>21</v>
      </c>
      <c r="D994" s="36">
        <v>4.2200000000000001E-2</v>
      </c>
      <c r="E994" s="36">
        <v>4.3200000000000002E-2</v>
      </c>
      <c r="F994" s="36">
        <v>4.7500000000000001E-2</v>
      </c>
      <c r="G994" s="37">
        <v>4.4299999999999999E-2</v>
      </c>
      <c r="H994" s="8">
        <v>0</v>
      </c>
      <c r="I994" s="56"/>
      <c r="J994" s="38">
        <v>4.1799999999999997E-2</v>
      </c>
      <c r="K994" s="36"/>
      <c r="L994" s="36"/>
      <c r="M994" s="38">
        <v>4.8099999999999997E-2</v>
      </c>
      <c r="N994" s="56"/>
      <c r="O994" s="56"/>
    </row>
    <row r="995" spans="1:15" s="40" customFormat="1" x14ac:dyDescent="0.2">
      <c r="A995">
        <v>201404</v>
      </c>
      <c r="B995" s="35">
        <v>41757</v>
      </c>
      <c r="C995" s="7" t="s">
        <v>21</v>
      </c>
      <c r="D995" s="36">
        <v>4.24E-2</v>
      </c>
      <c r="E995" s="36">
        <v>4.3400000000000001E-2</v>
      </c>
      <c r="F995" s="36">
        <v>4.7699999999999999E-2</v>
      </c>
      <c r="G995" s="37">
        <v>4.4499999999999998E-2</v>
      </c>
      <c r="H995" s="8">
        <v>0</v>
      </c>
      <c r="I995" s="56"/>
      <c r="J995" s="38">
        <v>4.2000000000000003E-2</v>
      </c>
      <c r="K995" s="36"/>
      <c r="L995" s="36"/>
      <c r="M995" s="38">
        <v>4.8300000000000003E-2</v>
      </c>
      <c r="N995" s="56"/>
      <c r="O995" s="56"/>
    </row>
    <row r="996" spans="1:15" s="40" customFormat="1" x14ac:dyDescent="0.2">
      <c r="A996">
        <v>201404</v>
      </c>
      <c r="B996" s="35">
        <v>41759</v>
      </c>
      <c r="C996" s="7" t="s">
        <v>21</v>
      </c>
      <c r="D996" s="36">
        <v>4.24E-2</v>
      </c>
      <c r="E996" s="36">
        <v>4.3400000000000001E-2</v>
      </c>
      <c r="F996" s="36">
        <v>4.7699999999999999E-2</v>
      </c>
      <c r="G996" s="37">
        <v>4.4499999999999998E-2</v>
      </c>
      <c r="H996" s="8">
        <v>0</v>
      </c>
      <c r="I996" s="56"/>
      <c r="J996" s="38">
        <v>4.2099999999999999E-2</v>
      </c>
      <c r="K996" s="36"/>
      <c r="L996" s="36"/>
      <c r="M996" s="38">
        <v>4.8300000000000003E-2</v>
      </c>
      <c r="N996" s="56"/>
      <c r="O996" s="56"/>
    </row>
    <row r="997" spans="1:15" s="40" customFormat="1" x14ac:dyDescent="0.2">
      <c r="A997">
        <v>201405</v>
      </c>
      <c r="B997" s="35">
        <v>41760</v>
      </c>
      <c r="C997" s="7" t="s">
        <v>21</v>
      </c>
      <c r="D997" s="36">
        <v>4.1799999999999997E-2</v>
      </c>
      <c r="E997" s="36">
        <v>4.2799999999999998E-2</v>
      </c>
      <c r="F997" s="36">
        <v>4.7E-2</v>
      </c>
      <c r="G997" s="37">
        <v>4.3900000000000002E-2</v>
      </c>
      <c r="H997" s="8">
        <v>0</v>
      </c>
      <c r="I997" s="58"/>
      <c r="J997" s="38">
        <v>4.1599999999999998E-2</v>
      </c>
      <c r="K997" s="36"/>
      <c r="L997" s="36"/>
      <c r="M997" s="38">
        <v>4.7699999999999992E-2</v>
      </c>
      <c r="N997" s="56"/>
      <c r="O997" s="56"/>
    </row>
    <row r="998" spans="1:15" s="40" customFormat="1" x14ac:dyDescent="0.2">
      <c r="A998">
        <v>201405</v>
      </c>
      <c r="B998" s="35">
        <v>41761</v>
      </c>
      <c r="C998" s="7" t="s">
        <v>21</v>
      </c>
      <c r="D998" s="36">
        <v>4.1399999999999999E-2</v>
      </c>
      <c r="E998" s="36">
        <v>4.24E-2</v>
      </c>
      <c r="F998" s="36">
        <v>4.6699999999999998E-2</v>
      </c>
      <c r="G998" s="37">
        <v>4.3499999999999997E-2</v>
      </c>
      <c r="H998" s="8">
        <v>0</v>
      </c>
      <c r="I998" s="39"/>
      <c r="J998" s="38">
        <v>4.1200000000000001E-2</v>
      </c>
      <c r="K998" s="38"/>
      <c r="L998" s="38"/>
      <c r="M998" s="38">
        <v>4.7400000000000005E-2</v>
      </c>
      <c r="N998" s="39"/>
    </row>
    <row r="999" spans="1:15" s="40" customFormat="1" x14ac:dyDescent="0.2">
      <c r="A999">
        <v>201405</v>
      </c>
      <c r="B999" s="35">
        <v>41764</v>
      </c>
      <c r="C999" s="7" t="s">
        <v>21</v>
      </c>
      <c r="D999" s="36">
        <v>4.1799999999999997E-2</v>
      </c>
      <c r="E999" s="36">
        <v>4.2799999999999998E-2</v>
      </c>
      <c r="F999" s="36">
        <v>4.7199999999999999E-2</v>
      </c>
      <c r="G999" s="37">
        <v>4.3900000000000002E-2</v>
      </c>
      <c r="H999" s="8">
        <v>0</v>
      </c>
      <c r="I999" s="39"/>
      <c r="J999" s="38">
        <v>4.1599999999999998E-2</v>
      </c>
      <c r="K999" s="38"/>
      <c r="L999" s="38"/>
      <c r="M999" s="38">
        <v>4.7800000000000002E-2</v>
      </c>
      <c r="N999" s="39"/>
    </row>
    <row r="1000" spans="1:15" s="40" customFormat="1" x14ac:dyDescent="0.2">
      <c r="A1000">
        <v>201405</v>
      </c>
      <c r="B1000" s="35">
        <v>41765</v>
      </c>
      <c r="C1000" s="7" t="s">
        <v>21</v>
      </c>
      <c r="D1000" s="36">
        <v>4.1500000000000002E-2</v>
      </c>
      <c r="E1000" s="36">
        <v>4.2599999999999999E-2</v>
      </c>
      <c r="F1000" s="36">
        <v>4.6899999999999997E-2</v>
      </c>
      <c r="G1000" s="37">
        <v>4.3700000000000003E-2</v>
      </c>
      <c r="H1000" s="8">
        <v>0</v>
      </c>
      <c r="I1000" s="39"/>
      <c r="J1000" s="38">
        <v>4.1299999999999996E-2</v>
      </c>
      <c r="K1000" s="38"/>
      <c r="L1000" s="38"/>
      <c r="M1000" s="38">
        <v>4.7599999999999996E-2</v>
      </c>
      <c r="N1000" s="39"/>
    </row>
    <row r="1001" spans="1:15" s="40" customFormat="1" x14ac:dyDescent="0.2">
      <c r="A1001">
        <v>201405</v>
      </c>
      <c r="B1001" s="35">
        <v>41766</v>
      </c>
      <c r="C1001" s="7" t="s">
        <v>21</v>
      </c>
      <c r="D1001" s="36">
        <v>4.1700000000000001E-2</v>
      </c>
      <c r="E1001" s="36">
        <v>4.2700000000000002E-2</v>
      </c>
      <c r="F1001" s="36">
        <v>4.7100000000000003E-2</v>
      </c>
      <c r="G1001" s="37">
        <v>4.3799999999999999E-2</v>
      </c>
      <c r="H1001" s="8">
        <v>0</v>
      </c>
      <c r="I1001" s="39"/>
      <c r="J1001" s="38">
        <v>4.1599999999999998E-2</v>
      </c>
      <c r="K1001" s="38"/>
      <c r="L1001" s="38"/>
      <c r="M1001" s="38">
        <v>4.7800000000000002E-2</v>
      </c>
      <c r="N1001" s="39"/>
    </row>
    <row r="1002" spans="1:15" s="40" customFormat="1" x14ac:dyDescent="0.2">
      <c r="A1002">
        <v>201405</v>
      </c>
      <c r="B1002" s="35">
        <v>41767</v>
      </c>
      <c r="C1002" s="7" t="s">
        <v>21</v>
      </c>
      <c r="D1002" s="36">
        <v>4.1799999999999997E-2</v>
      </c>
      <c r="E1002" s="36">
        <v>4.2900000000000001E-2</v>
      </c>
      <c r="F1002" s="36">
        <v>4.7199999999999999E-2</v>
      </c>
      <c r="G1002" s="37">
        <v>4.3999999999999997E-2</v>
      </c>
      <c r="H1002" s="8">
        <v>0</v>
      </c>
      <c r="I1002" s="39"/>
      <c r="J1002" s="38">
        <v>4.1700000000000001E-2</v>
      </c>
      <c r="K1002" s="38"/>
      <c r="L1002" s="38"/>
      <c r="M1002" s="38">
        <v>4.7899999999999998E-2</v>
      </c>
      <c r="N1002" s="39"/>
    </row>
    <row r="1003" spans="1:15" s="40" customFormat="1" x14ac:dyDescent="0.2">
      <c r="A1003">
        <v>201405</v>
      </c>
      <c r="B1003" s="35">
        <v>41768</v>
      </c>
      <c r="C1003" s="7" t="s">
        <v>21</v>
      </c>
      <c r="D1003" s="36">
        <v>4.2200000000000001E-2</v>
      </c>
      <c r="E1003" s="36">
        <v>4.3299999999999998E-2</v>
      </c>
      <c r="F1003" s="36">
        <v>4.7600000000000003E-2</v>
      </c>
      <c r="G1003" s="37">
        <v>4.4400000000000002E-2</v>
      </c>
      <c r="H1003" s="8">
        <v>0</v>
      </c>
      <c r="I1003" s="39"/>
      <c r="J1003" s="38">
        <v>4.2099999999999999E-2</v>
      </c>
      <c r="K1003" s="38"/>
      <c r="L1003" s="38"/>
      <c r="M1003" s="38">
        <v>4.8300000000000003E-2</v>
      </c>
      <c r="N1003" s="39"/>
    </row>
    <row r="1004" spans="1:15" s="40" customFormat="1" x14ac:dyDescent="0.2">
      <c r="A1004">
        <v>201405</v>
      </c>
      <c r="B1004" s="35">
        <v>41771</v>
      </c>
      <c r="C1004" s="7" t="s">
        <v>21</v>
      </c>
      <c r="D1004" s="36">
        <v>4.2500000000000003E-2</v>
      </c>
      <c r="E1004" s="36">
        <v>4.36E-2</v>
      </c>
      <c r="F1004" s="36">
        <v>4.7899999999999998E-2</v>
      </c>
      <c r="G1004" s="37">
        <v>4.4699999999999997E-2</v>
      </c>
      <c r="H1004" s="8">
        <v>0</v>
      </c>
      <c r="I1004" s="39"/>
      <c r="J1004" s="38">
        <v>4.24E-2</v>
      </c>
      <c r="K1004" s="38"/>
      <c r="L1004" s="38"/>
      <c r="M1004" s="38">
        <v>4.8600000000000004E-2</v>
      </c>
      <c r="N1004" s="39"/>
    </row>
    <row r="1005" spans="1:15" s="40" customFormat="1" x14ac:dyDescent="0.2">
      <c r="A1005">
        <v>201405</v>
      </c>
      <c r="B1005" s="35">
        <v>41773</v>
      </c>
      <c r="C1005" s="7" t="s">
        <v>21</v>
      </c>
      <c r="D1005" s="36">
        <v>4.1399999999999999E-2</v>
      </c>
      <c r="E1005" s="36">
        <v>4.24E-2</v>
      </c>
      <c r="F1005" s="36">
        <v>4.6699999999999998E-2</v>
      </c>
      <c r="G1005" s="37">
        <v>4.3499999999999997E-2</v>
      </c>
      <c r="H1005" s="8">
        <v>0</v>
      </c>
      <c r="I1005" s="39"/>
      <c r="J1005" s="38">
        <v>4.1200000000000001E-2</v>
      </c>
      <c r="K1005" s="38"/>
      <c r="L1005" s="38"/>
      <c r="M1005" s="38">
        <v>4.7400000000000005E-2</v>
      </c>
      <c r="N1005" s="39"/>
    </row>
    <row r="1006" spans="1:15" s="40" customFormat="1" x14ac:dyDescent="0.2">
      <c r="A1006">
        <v>201405</v>
      </c>
      <c r="B1006" s="35">
        <v>41774</v>
      </c>
      <c r="C1006" s="7" t="s">
        <v>21</v>
      </c>
      <c r="D1006" s="36">
        <v>4.1099999999999998E-2</v>
      </c>
      <c r="E1006" s="36">
        <v>4.2000000000000003E-2</v>
      </c>
      <c r="F1006" s="36">
        <v>4.6399999999999997E-2</v>
      </c>
      <c r="G1006" s="37">
        <v>4.3200000000000002E-2</v>
      </c>
      <c r="H1006" s="8">
        <v>0</v>
      </c>
      <c r="I1006" s="59"/>
      <c r="J1006" s="38">
        <v>4.0800000000000003E-2</v>
      </c>
      <c r="K1006" s="38"/>
      <c r="L1006" s="38"/>
      <c r="M1006" s="38">
        <v>4.7199999999999999E-2</v>
      </c>
      <c r="N1006" s="39"/>
    </row>
    <row r="1007" spans="1:15" s="40" customFormat="1" x14ac:dyDescent="0.2">
      <c r="A1007">
        <v>201405</v>
      </c>
      <c r="B1007" s="35">
        <v>41775</v>
      </c>
      <c r="C1007" s="7" t="s">
        <v>21</v>
      </c>
      <c r="D1007" s="36">
        <v>4.1200000000000001E-2</v>
      </c>
      <c r="E1007" s="36">
        <v>4.2099999999999999E-2</v>
      </c>
      <c r="F1007" s="36">
        <v>4.6399999999999997E-2</v>
      </c>
      <c r="G1007" s="37">
        <v>4.3200000000000002E-2</v>
      </c>
      <c r="H1007" s="8">
        <v>0</v>
      </c>
      <c r="I1007" s="15"/>
      <c r="J1007" s="38">
        <v>4.0899999999999999E-2</v>
      </c>
      <c r="K1007" s="38"/>
      <c r="L1007" s="38"/>
      <c r="M1007" s="38">
        <v>4.7199999999999999E-2</v>
      </c>
      <c r="N1007" s="39"/>
    </row>
    <row r="1008" spans="1:15" s="40" customFormat="1" x14ac:dyDescent="0.2">
      <c r="A1008">
        <v>201405</v>
      </c>
      <c r="B1008" s="35">
        <v>41778</v>
      </c>
      <c r="C1008" s="7" t="s">
        <v>21</v>
      </c>
      <c r="D1008" s="36">
        <v>4.1599999999999998E-2</v>
      </c>
      <c r="E1008" s="36">
        <v>4.2500000000000003E-2</v>
      </c>
      <c r="F1008" s="36">
        <v>4.6800000000000001E-2</v>
      </c>
      <c r="G1008" s="37">
        <v>4.36E-2</v>
      </c>
      <c r="H1008" s="8">
        <v>0</v>
      </c>
      <c r="I1008" s="15"/>
      <c r="J1008" s="38">
        <v>4.1500000000000002E-2</v>
      </c>
      <c r="K1008" s="38"/>
      <c r="L1008" s="38"/>
      <c r="M1008" s="38">
        <v>4.7599999999999996E-2</v>
      </c>
      <c r="N1008" s="39"/>
    </row>
    <row r="1009" spans="1:14" s="40" customFormat="1" x14ac:dyDescent="0.2">
      <c r="A1009">
        <v>201405</v>
      </c>
      <c r="B1009" s="35">
        <v>41779</v>
      </c>
      <c r="C1009" s="7" t="s">
        <v>21</v>
      </c>
      <c r="D1009" s="36">
        <v>4.1500000000000002E-2</v>
      </c>
      <c r="E1009" s="36">
        <v>4.24E-2</v>
      </c>
      <c r="F1009" s="36">
        <v>4.6699999999999998E-2</v>
      </c>
      <c r="G1009" s="37">
        <v>4.3499999999999997E-2</v>
      </c>
      <c r="H1009" s="8">
        <v>0</v>
      </c>
      <c r="I1009" s="15"/>
      <c r="J1009" s="38">
        <v>4.1500000000000002E-2</v>
      </c>
      <c r="K1009" s="38"/>
      <c r="L1009" s="38"/>
      <c r="M1009" s="38">
        <v>4.7500000000000001E-2</v>
      </c>
      <c r="N1009" s="39"/>
    </row>
    <row r="1010" spans="1:14" s="40" customFormat="1" x14ac:dyDescent="0.2">
      <c r="A1010">
        <v>201405</v>
      </c>
      <c r="B1010" s="35">
        <v>41780</v>
      </c>
      <c r="C1010" s="7" t="s">
        <v>21</v>
      </c>
      <c r="D1010" s="36">
        <v>4.19E-2</v>
      </c>
      <c r="E1010" s="36">
        <v>4.2900000000000001E-2</v>
      </c>
      <c r="F1010" s="36">
        <v>4.7199999999999999E-2</v>
      </c>
      <c r="G1010" s="37">
        <v>4.3999999999999997E-2</v>
      </c>
      <c r="H1010" s="8">
        <v>0</v>
      </c>
      <c r="I1010" s="15"/>
      <c r="J1010" s="38">
        <v>4.1900000000000007E-2</v>
      </c>
      <c r="K1010" s="38"/>
      <c r="L1010" s="38"/>
      <c r="M1010" s="38">
        <v>4.8000000000000001E-2</v>
      </c>
      <c r="N1010" s="39"/>
    </row>
    <row r="1011" spans="1:14" s="40" customFormat="1" x14ac:dyDescent="0.2">
      <c r="A1011">
        <v>201405</v>
      </c>
      <c r="B1011" s="35">
        <v>41781</v>
      </c>
      <c r="C1011" s="7" t="s">
        <v>21</v>
      </c>
      <c r="D1011" s="36">
        <v>4.2099999999999999E-2</v>
      </c>
      <c r="E1011" s="36">
        <v>4.2900000000000001E-2</v>
      </c>
      <c r="F1011" s="36">
        <v>4.7300000000000002E-2</v>
      </c>
      <c r="G1011" s="37">
        <v>4.41E-2</v>
      </c>
      <c r="H1011" s="8">
        <v>0</v>
      </c>
      <c r="I1011" s="15"/>
      <c r="J1011" s="38">
        <v>4.2300000000000004E-2</v>
      </c>
      <c r="K1011" s="38"/>
      <c r="L1011" s="38"/>
      <c r="M1011" s="38">
        <v>4.8099999999999997E-2</v>
      </c>
      <c r="N1011" s="39"/>
    </row>
    <row r="1012" spans="1:14" s="40" customFormat="1" x14ac:dyDescent="0.2">
      <c r="A1012">
        <v>201405</v>
      </c>
      <c r="B1012" s="35">
        <v>41782</v>
      </c>
      <c r="C1012" s="7" t="s">
        <v>21</v>
      </c>
      <c r="D1012" s="36">
        <v>4.1700000000000001E-2</v>
      </c>
      <c r="E1012" s="36">
        <v>4.2599999999999999E-2</v>
      </c>
      <c r="F1012" s="36">
        <v>4.7E-2</v>
      </c>
      <c r="G1012" s="37">
        <v>4.3799999999999999E-2</v>
      </c>
      <c r="H1012" s="8">
        <v>0</v>
      </c>
      <c r="I1012" s="54"/>
      <c r="J1012" s="38">
        <v>4.1900000000000007E-2</v>
      </c>
      <c r="K1012" s="38"/>
      <c r="L1012" s="38"/>
      <c r="M1012" s="38">
        <v>4.7800000000000002E-2</v>
      </c>
      <c r="N1012" s="54"/>
    </row>
    <row r="1013" spans="1:14" s="40" customFormat="1" x14ac:dyDescent="0.2">
      <c r="A1013">
        <v>201405</v>
      </c>
      <c r="B1013" s="35">
        <v>41786</v>
      </c>
      <c r="C1013" s="7" t="s">
        <v>21</v>
      </c>
      <c r="D1013" s="36">
        <v>4.1399999999999999E-2</v>
      </c>
      <c r="E1013" s="36">
        <v>4.2299999999999997E-2</v>
      </c>
      <c r="F1013" s="36">
        <v>4.6699999999999998E-2</v>
      </c>
      <c r="G1013" s="37">
        <v>4.3499999999999997E-2</v>
      </c>
      <c r="H1013" s="8">
        <v>0</v>
      </c>
      <c r="I1013" s="39"/>
      <c r="J1013" s="38">
        <v>4.2099999999999999E-2</v>
      </c>
      <c r="K1013" s="38"/>
      <c r="L1013" s="38"/>
      <c r="M1013" s="38">
        <v>4.7500000000000001E-2</v>
      </c>
      <c r="N1013" s="39"/>
    </row>
    <row r="1014" spans="1:14" s="40" customFormat="1" x14ac:dyDescent="0.2">
      <c r="A1014">
        <v>201405</v>
      </c>
      <c r="B1014" s="35">
        <v>41787</v>
      </c>
      <c r="C1014" s="7" t="s">
        <v>21</v>
      </c>
      <c r="D1014" s="36">
        <v>4.0599999999999997E-2</v>
      </c>
      <c r="E1014" s="36">
        <v>4.1599999999999998E-2</v>
      </c>
      <c r="F1014" s="36">
        <v>4.5900000000000003E-2</v>
      </c>
      <c r="G1014" s="37">
        <v>4.2700000000000002E-2</v>
      </c>
      <c r="H1014" s="8">
        <v>0</v>
      </c>
      <c r="I1014" s="36"/>
      <c r="J1014" s="38">
        <v>4.1299999999999996E-2</v>
      </c>
      <c r="K1014" s="38"/>
      <c r="L1014" s="38"/>
      <c r="M1014" s="38">
        <v>4.6699999999999998E-2</v>
      </c>
      <c r="N1014" s="36"/>
    </row>
    <row r="1015" spans="1:14" s="40" customFormat="1" x14ac:dyDescent="0.2">
      <c r="A1015">
        <v>201405</v>
      </c>
      <c r="B1015" s="35">
        <v>41788</v>
      </c>
      <c r="C1015" s="7" t="s">
        <v>21</v>
      </c>
      <c r="D1015" s="36">
        <v>4.1000000000000002E-2</v>
      </c>
      <c r="E1015" s="36">
        <v>4.1799999999999997E-2</v>
      </c>
      <c r="F1015" s="36">
        <v>4.6100000000000002E-2</v>
      </c>
      <c r="G1015" s="37">
        <v>4.2999999999999997E-2</v>
      </c>
      <c r="H1015" s="8">
        <v>0</v>
      </c>
      <c r="I1015" s="36"/>
      <c r="J1015" s="38">
        <v>4.1500000000000002E-2</v>
      </c>
      <c r="K1015" s="38"/>
      <c r="L1015" s="38"/>
      <c r="M1015" s="38">
        <v>4.6900000000000004E-2</v>
      </c>
      <c r="N1015" s="36"/>
    </row>
    <row r="1016" spans="1:14" s="40" customFormat="1" x14ac:dyDescent="0.2">
      <c r="A1016">
        <v>201405</v>
      </c>
      <c r="B1016" s="35">
        <v>41789</v>
      </c>
      <c r="C1016" s="7" t="s">
        <v>21</v>
      </c>
      <c r="D1016" s="36">
        <v>4.1099999999999998E-2</v>
      </c>
      <c r="E1016" s="36">
        <v>4.19E-2</v>
      </c>
      <c r="F1016" s="36">
        <v>4.6199999999999998E-2</v>
      </c>
      <c r="G1016" s="37">
        <v>4.3099999999999999E-2</v>
      </c>
      <c r="H1016" s="8">
        <v>0</v>
      </c>
      <c r="I1016" s="36"/>
      <c r="J1016" s="38">
        <v>4.1599999999999998E-2</v>
      </c>
      <c r="K1016" s="38"/>
      <c r="L1016" s="38"/>
      <c r="M1016" s="38">
        <v>4.7E-2</v>
      </c>
      <c r="N1016" s="36"/>
    </row>
    <row r="1017" spans="1:14" s="40" customFormat="1" x14ac:dyDescent="0.2">
      <c r="A1017">
        <v>201406</v>
      </c>
      <c r="B1017" s="35">
        <v>41792</v>
      </c>
      <c r="C1017" s="7" t="s">
        <v>21</v>
      </c>
      <c r="D1017" s="36">
        <v>4.1700000000000001E-2</v>
      </c>
      <c r="E1017" s="36">
        <v>4.2500000000000003E-2</v>
      </c>
      <c r="F1017" s="36">
        <v>4.6899999999999997E-2</v>
      </c>
      <c r="G1017" s="37">
        <v>4.3700000000000003E-2</v>
      </c>
      <c r="H1017" s="8">
        <v>0</v>
      </c>
      <c r="I1017" s="60"/>
      <c r="J1017" s="38">
        <v>4.2199999999999994E-2</v>
      </c>
      <c r="K1017" s="61"/>
      <c r="L1017" s="61"/>
      <c r="M1017" s="38">
        <v>4.7599999999999996E-2</v>
      </c>
      <c r="N1017" s="60"/>
    </row>
    <row r="1018" spans="1:14" s="40" customFormat="1" x14ac:dyDescent="0.2">
      <c r="A1018">
        <v>201406</v>
      </c>
      <c r="B1018" s="35">
        <v>41793</v>
      </c>
      <c r="C1018" s="7" t="s">
        <v>21</v>
      </c>
      <c r="D1018" s="36">
        <v>4.2299999999999997E-2</v>
      </c>
      <c r="E1018" s="36">
        <v>4.3099999999999999E-2</v>
      </c>
      <c r="F1018" s="36">
        <v>4.7500000000000001E-2</v>
      </c>
      <c r="G1018" s="37">
        <v>4.4299999999999999E-2</v>
      </c>
      <c r="H1018" s="8">
        <v>0</v>
      </c>
      <c r="I1018" s="60"/>
      <c r="J1018" s="38">
        <v>4.2800000000000005E-2</v>
      </c>
      <c r="K1018" s="61"/>
      <c r="L1018" s="61"/>
      <c r="M1018" s="38">
        <v>4.82E-2</v>
      </c>
      <c r="N1018" s="60"/>
    </row>
    <row r="1019" spans="1:14" s="40" customFormat="1" x14ac:dyDescent="0.2">
      <c r="A1019">
        <v>201406</v>
      </c>
      <c r="B1019" s="35">
        <v>41794</v>
      </c>
      <c r="C1019" s="7" t="s">
        <v>21</v>
      </c>
      <c r="D1019" s="36">
        <v>4.2500000000000003E-2</v>
      </c>
      <c r="E1019" s="36">
        <v>4.3200000000000002E-2</v>
      </c>
      <c r="F1019" s="36">
        <v>4.7699999999999999E-2</v>
      </c>
      <c r="G1019" s="37">
        <v>4.4499999999999998E-2</v>
      </c>
      <c r="H1019" s="8">
        <v>0</v>
      </c>
      <c r="I1019" s="60"/>
      <c r="J1019" s="38">
        <v>4.2800000000000005E-2</v>
      </c>
      <c r="K1019" s="61"/>
      <c r="L1019" s="61"/>
      <c r="M1019" s="38">
        <v>4.8399999999999999E-2</v>
      </c>
      <c r="N1019" s="60"/>
    </row>
    <row r="1020" spans="1:14" s="40" customFormat="1" x14ac:dyDescent="0.2">
      <c r="A1020">
        <v>201406</v>
      </c>
      <c r="B1020" s="35">
        <v>41795</v>
      </c>
      <c r="C1020" s="7" t="s">
        <v>21</v>
      </c>
      <c r="D1020" s="36">
        <v>4.24E-2</v>
      </c>
      <c r="E1020" s="36">
        <v>4.3099999999999999E-2</v>
      </c>
      <c r="F1020" s="36">
        <v>4.7600000000000003E-2</v>
      </c>
      <c r="G1020" s="37">
        <v>4.4400000000000002E-2</v>
      </c>
      <c r="H1020" s="8">
        <v>0</v>
      </c>
      <c r="I1020" s="60"/>
      <c r="J1020" s="38">
        <v>4.2699999999999995E-2</v>
      </c>
      <c r="K1020" s="61"/>
      <c r="L1020" s="61"/>
      <c r="M1020" s="38">
        <v>4.8300000000000003E-2</v>
      </c>
      <c r="N1020" s="60"/>
    </row>
    <row r="1021" spans="1:14" s="40" customFormat="1" x14ac:dyDescent="0.2">
      <c r="A1021">
        <v>201406</v>
      </c>
      <c r="B1021" s="35">
        <v>41796</v>
      </c>
      <c r="C1021" s="7" t="s">
        <v>21</v>
      </c>
      <c r="D1021" s="36">
        <v>4.2500000000000003E-2</v>
      </c>
      <c r="E1021" s="36">
        <v>4.3200000000000002E-2</v>
      </c>
      <c r="F1021" s="36">
        <v>4.7600000000000003E-2</v>
      </c>
      <c r="G1021" s="37">
        <v>4.4400000000000002E-2</v>
      </c>
      <c r="H1021" s="8">
        <v>0</v>
      </c>
      <c r="I1021" s="60"/>
      <c r="J1021" s="38">
        <v>4.2800000000000005E-2</v>
      </c>
      <c r="K1021" s="61"/>
      <c r="L1021" s="61"/>
      <c r="M1021" s="38">
        <v>4.8300000000000003E-2</v>
      </c>
      <c r="N1021" s="60"/>
    </row>
    <row r="1022" spans="1:14" s="40" customFormat="1" x14ac:dyDescent="0.2">
      <c r="A1022">
        <v>201406</v>
      </c>
      <c r="B1022" s="35">
        <v>41799</v>
      </c>
      <c r="C1022" s="7" t="s">
        <v>21</v>
      </c>
      <c r="D1022" s="36">
        <v>4.2700000000000002E-2</v>
      </c>
      <c r="E1022" s="36">
        <v>4.3299999999999998E-2</v>
      </c>
      <c r="F1022" s="36">
        <v>4.7699999999999999E-2</v>
      </c>
      <c r="G1022" s="37">
        <v>4.4600000000000001E-2</v>
      </c>
      <c r="H1022" s="8">
        <v>0</v>
      </c>
      <c r="I1022" s="60"/>
      <c r="J1022" s="38">
        <v>4.2900000000000001E-2</v>
      </c>
      <c r="K1022" s="61"/>
      <c r="L1022" s="61"/>
      <c r="M1022" s="38">
        <v>4.8399999999999999E-2</v>
      </c>
      <c r="N1022" s="60"/>
    </row>
    <row r="1023" spans="1:14" s="40" customFormat="1" x14ac:dyDescent="0.2">
      <c r="A1023">
        <v>201406</v>
      </c>
      <c r="B1023" s="35">
        <v>41800</v>
      </c>
      <c r="C1023" s="7" t="s">
        <v>21</v>
      </c>
      <c r="D1023" s="36">
        <v>4.2700000000000002E-2</v>
      </c>
      <c r="E1023" s="36">
        <v>4.3400000000000001E-2</v>
      </c>
      <c r="F1023" s="36">
        <v>4.7800000000000002E-2</v>
      </c>
      <c r="G1023" s="37">
        <v>4.4600000000000001E-2</v>
      </c>
      <c r="H1023" s="8">
        <v>0</v>
      </c>
      <c r="I1023" s="60"/>
      <c r="J1023" s="38">
        <v>4.3099999999999999E-2</v>
      </c>
      <c r="K1023" s="61"/>
      <c r="L1023" s="61"/>
      <c r="M1023" s="38">
        <v>4.8499999999999995E-2</v>
      </c>
      <c r="N1023" s="60"/>
    </row>
    <row r="1024" spans="1:14" s="40" customFormat="1" x14ac:dyDescent="0.2">
      <c r="A1024">
        <v>201406</v>
      </c>
      <c r="B1024" s="35">
        <v>41801</v>
      </c>
      <c r="C1024" s="7" t="s">
        <v>21</v>
      </c>
      <c r="D1024" s="36">
        <v>4.2799999999999998E-2</v>
      </c>
      <c r="E1024" s="36">
        <v>4.3400000000000001E-2</v>
      </c>
      <c r="F1024" s="36">
        <v>4.7800000000000002E-2</v>
      </c>
      <c r="G1024" s="37">
        <v>4.4699999999999997E-2</v>
      </c>
      <c r="H1024" s="8">
        <v>0</v>
      </c>
      <c r="I1024" s="60"/>
      <c r="J1024" s="38">
        <v>4.3099999999999999E-2</v>
      </c>
      <c r="K1024" s="61"/>
      <c r="L1024" s="61"/>
      <c r="M1024" s="38">
        <v>4.8499999999999995E-2</v>
      </c>
      <c r="N1024" s="60"/>
    </row>
    <row r="1025" spans="1:14" s="40" customFormat="1" x14ac:dyDescent="0.2">
      <c r="A1025">
        <v>201406</v>
      </c>
      <c r="B1025" s="35">
        <v>41802</v>
      </c>
      <c r="C1025" s="7" t="s">
        <v>21</v>
      </c>
      <c r="D1025" s="36">
        <v>4.2200000000000001E-2</v>
      </c>
      <c r="E1025" s="36">
        <v>4.2799999999999998E-2</v>
      </c>
      <c r="F1025" s="36">
        <v>4.7199999999999999E-2</v>
      </c>
      <c r="G1025" s="37">
        <v>4.41E-2</v>
      </c>
      <c r="H1025" s="8">
        <v>0</v>
      </c>
      <c r="I1025" s="60"/>
      <c r="J1025" s="38">
        <v>4.2500000000000003E-2</v>
      </c>
      <c r="K1025" s="61"/>
      <c r="L1025" s="61"/>
      <c r="M1025" s="38">
        <v>4.7899999999999998E-2</v>
      </c>
      <c r="N1025" s="60"/>
    </row>
    <row r="1026" spans="1:14" s="40" customFormat="1" x14ac:dyDescent="0.2">
      <c r="A1026">
        <v>201406</v>
      </c>
      <c r="B1026" s="35">
        <v>41803</v>
      </c>
      <c r="C1026" s="7" t="s">
        <v>21</v>
      </c>
      <c r="D1026" s="36">
        <v>4.2200000000000001E-2</v>
      </c>
      <c r="E1026" s="36">
        <v>4.2900000000000001E-2</v>
      </c>
      <c r="F1026" s="36">
        <v>4.7199999999999999E-2</v>
      </c>
      <c r="G1026" s="37">
        <v>4.41E-2</v>
      </c>
      <c r="H1026" s="8">
        <v>0</v>
      </c>
      <c r="I1026" s="60"/>
      <c r="J1026" s="38">
        <v>4.2599999999999999E-2</v>
      </c>
      <c r="K1026" s="61"/>
      <c r="L1026" s="61"/>
      <c r="M1026" s="38">
        <v>4.7899999999999998E-2</v>
      </c>
      <c r="N1026" s="60"/>
    </row>
    <row r="1027" spans="1:14" s="40" customFormat="1" x14ac:dyDescent="0.2">
      <c r="A1027">
        <v>201406</v>
      </c>
      <c r="B1027" s="35">
        <v>41806</v>
      </c>
      <c r="C1027" s="7" t="s">
        <v>21</v>
      </c>
      <c r="D1027" s="36">
        <v>4.2099999999999999E-2</v>
      </c>
      <c r="E1027" s="36">
        <v>4.2700000000000002E-2</v>
      </c>
      <c r="F1027" s="36">
        <v>4.7100000000000003E-2</v>
      </c>
      <c r="G1027" s="37">
        <v>4.3999999999999997E-2</v>
      </c>
      <c r="H1027" s="8">
        <v>0</v>
      </c>
      <c r="I1027" s="60"/>
      <c r="J1027" s="38">
        <v>4.24E-2</v>
      </c>
      <c r="K1027" s="61"/>
      <c r="L1027" s="61"/>
      <c r="M1027" s="38">
        <v>4.7800000000000002E-2</v>
      </c>
      <c r="N1027" s="60"/>
    </row>
    <row r="1028" spans="1:14" s="40" customFormat="1" x14ac:dyDescent="0.2">
      <c r="A1028">
        <v>201406</v>
      </c>
      <c r="B1028" s="35">
        <v>41807</v>
      </c>
      <c r="C1028" s="7" t="s">
        <v>21</v>
      </c>
      <c r="D1028" s="36">
        <v>4.2599999999999999E-2</v>
      </c>
      <c r="E1028" s="36">
        <v>4.3200000000000002E-2</v>
      </c>
      <c r="F1028" s="36">
        <v>4.7600000000000003E-2</v>
      </c>
      <c r="G1028" s="37">
        <v>4.4499999999999998E-2</v>
      </c>
      <c r="H1028" s="8">
        <v>0</v>
      </c>
      <c r="I1028" s="16"/>
      <c r="J1028" s="38">
        <v>4.2900000000000001E-2</v>
      </c>
      <c r="K1028" s="61"/>
      <c r="L1028" s="61"/>
      <c r="M1028" s="38">
        <v>4.8300000000000003E-2</v>
      </c>
      <c r="N1028" s="60"/>
    </row>
    <row r="1029" spans="1:14" s="40" customFormat="1" x14ac:dyDescent="0.2">
      <c r="A1029">
        <v>201406</v>
      </c>
      <c r="B1029" s="35">
        <v>41808</v>
      </c>
      <c r="C1029" s="7" t="s">
        <v>21</v>
      </c>
      <c r="D1029" s="36">
        <v>4.2299999999999997E-2</v>
      </c>
      <c r="E1029" s="36">
        <v>4.2999999999999997E-2</v>
      </c>
      <c r="F1029" s="36">
        <v>4.7300000000000002E-2</v>
      </c>
      <c r="G1029" s="37">
        <v>4.4200000000000003E-2</v>
      </c>
      <c r="H1029" s="8">
        <v>0</v>
      </c>
      <c r="I1029" s="17"/>
      <c r="J1029" s="38">
        <v>4.2599999999999999E-2</v>
      </c>
      <c r="K1029" s="61"/>
      <c r="L1029" s="61"/>
      <c r="M1029" s="38">
        <v>4.8000000000000001E-2</v>
      </c>
      <c r="N1029" s="60"/>
    </row>
    <row r="1030" spans="1:14" s="40" customFormat="1" x14ac:dyDescent="0.2">
      <c r="A1030">
        <v>201406</v>
      </c>
      <c r="B1030" s="35">
        <v>41809</v>
      </c>
      <c r="C1030" s="7" t="s">
        <v>21</v>
      </c>
      <c r="D1030" s="36">
        <v>4.2799999999999998E-2</v>
      </c>
      <c r="E1030" s="36">
        <v>4.3400000000000001E-2</v>
      </c>
      <c r="F1030" s="36">
        <v>4.7600000000000003E-2</v>
      </c>
      <c r="G1030" s="37">
        <v>4.4600000000000001E-2</v>
      </c>
      <c r="H1030" s="8">
        <v>0</v>
      </c>
      <c r="I1030" s="39"/>
      <c r="J1030" s="38">
        <v>4.2999999999999997E-2</v>
      </c>
      <c r="K1030" s="61"/>
      <c r="L1030" s="61"/>
      <c r="M1030" s="38">
        <v>4.8300000000000003E-2</v>
      </c>
      <c r="N1030" s="60"/>
    </row>
    <row r="1031" spans="1:14" s="40" customFormat="1" x14ac:dyDescent="0.2">
      <c r="A1031">
        <v>201406</v>
      </c>
      <c r="B1031" s="35">
        <v>41810</v>
      </c>
      <c r="C1031" s="7" t="s">
        <v>21</v>
      </c>
      <c r="D1031" s="36">
        <v>4.2700000000000002E-2</v>
      </c>
      <c r="E1031" s="36">
        <v>4.3299999999999998E-2</v>
      </c>
      <c r="F1031" s="36">
        <v>4.7600000000000003E-2</v>
      </c>
      <c r="G1031" s="37">
        <v>4.4499999999999998E-2</v>
      </c>
      <c r="H1031" s="8">
        <v>0</v>
      </c>
      <c r="I1031" s="17"/>
      <c r="J1031" s="38">
        <v>4.2599999999999999E-2</v>
      </c>
      <c r="K1031" s="61"/>
      <c r="L1031" s="61"/>
      <c r="M1031" s="38">
        <v>4.8300000000000003E-2</v>
      </c>
      <c r="N1031" s="60"/>
    </row>
    <row r="1032" spans="1:14" s="40" customFormat="1" x14ac:dyDescent="0.2">
      <c r="A1032">
        <v>201406</v>
      </c>
      <c r="B1032" s="35">
        <v>41813</v>
      </c>
      <c r="C1032" s="7" t="s">
        <v>21</v>
      </c>
      <c r="D1032" s="36">
        <v>4.2599999999999999E-2</v>
      </c>
      <c r="E1032" s="36">
        <v>4.3200000000000002E-2</v>
      </c>
      <c r="F1032" s="36">
        <v>4.7500000000000001E-2</v>
      </c>
      <c r="G1032" s="37">
        <v>4.4400000000000002E-2</v>
      </c>
      <c r="H1032" s="8">
        <v>0</v>
      </c>
      <c r="I1032" s="17"/>
      <c r="J1032" s="38">
        <v>4.2500000000000003E-2</v>
      </c>
      <c r="K1032" s="61"/>
      <c r="L1032" s="61"/>
      <c r="M1032" s="38">
        <v>4.82E-2</v>
      </c>
      <c r="N1032" s="60"/>
    </row>
    <row r="1033" spans="1:14" s="40" customFormat="1" x14ac:dyDescent="0.2">
      <c r="A1033">
        <v>201406</v>
      </c>
      <c r="B1033" s="35">
        <v>41814</v>
      </c>
      <c r="C1033" s="7" t="s">
        <v>21</v>
      </c>
      <c r="D1033" s="36">
        <v>4.2200000000000001E-2</v>
      </c>
      <c r="E1033" s="36">
        <v>4.2799999999999998E-2</v>
      </c>
      <c r="F1033" s="36">
        <v>4.6899999999999997E-2</v>
      </c>
      <c r="G1033" s="37">
        <v>4.3999999999999997E-2</v>
      </c>
      <c r="H1033" s="8">
        <v>0</v>
      </c>
      <c r="I1033" s="17"/>
      <c r="J1033" s="38">
        <v>4.2199999999999994E-2</v>
      </c>
      <c r="K1033" s="61"/>
      <c r="L1033" s="61"/>
      <c r="M1033" s="38">
        <v>4.7699999999999992E-2</v>
      </c>
      <c r="N1033" s="60"/>
    </row>
    <row r="1034" spans="1:14" s="40" customFormat="1" x14ac:dyDescent="0.2">
      <c r="A1034">
        <v>201406</v>
      </c>
      <c r="B1034" s="35">
        <v>41815</v>
      </c>
      <c r="C1034" s="7" t="s">
        <v>21</v>
      </c>
      <c r="D1034" s="36">
        <v>4.2000000000000003E-2</v>
      </c>
      <c r="E1034" s="36">
        <v>4.2500000000000003E-2</v>
      </c>
      <c r="F1034" s="36">
        <v>4.6699999999999998E-2</v>
      </c>
      <c r="G1034" s="37">
        <v>4.3700000000000003E-2</v>
      </c>
      <c r="H1034" s="8">
        <v>0</v>
      </c>
      <c r="I1034" s="17"/>
      <c r="J1034" s="38">
        <v>4.2000000000000003E-2</v>
      </c>
      <c r="K1034" s="61"/>
      <c r="L1034" s="61"/>
      <c r="M1034" s="38">
        <v>4.7500000000000001E-2</v>
      </c>
      <c r="N1034" s="60"/>
    </row>
    <row r="1035" spans="1:14" s="40" customFormat="1" x14ac:dyDescent="0.2">
      <c r="A1035">
        <v>201406</v>
      </c>
      <c r="B1035" s="35">
        <v>41816</v>
      </c>
      <c r="C1035" s="7" t="s">
        <v>21</v>
      </c>
      <c r="D1035" s="36">
        <v>4.1599999999999998E-2</v>
      </c>
      <c r="E1035" s="36">
        <v>4.2200000000000001E-2</v>
      </c>
      <c r="F1035" s="36">
        <v>4.6300000000000001E-2</v>
      </c>
      <c r="G1035" s="37">
        <v>4.3400000000000001E-2</v>
      </c>
      <c r="H1035" s="8">
        <v>0</v>
      </c>
      <c r="I1035" s="60"/>
      <c r="J1035" s="38">
        <v>4.1500000000000002E-2</v>
      </c>
      <c r="K1035" s="61"/>
      <c r="L1035" s="61"/>
      <c r="M1035" s="38">
        <v>4.7100000000000003E-2</v>
      </c>
      <c r="N1035" s="60"/>
    </row>
    <row r="1036" spans="1:14" s="40" customFormat="1" x14ac:dyDescent="0.2">
      <c r="A1036">
        <v>201406</v>
      </c>
      <c r="B1036" s="35">
        <v>41817</v>
      </c>
      <c r="C1036" s="7" t="s">
        <v>21</v>
      </c>
      <c r="D1036" s="36">
        <v>4.1799999999999997E-2</v>
      </c>
      <c r="E1036" s="36">
        <v>4.24E-2</v>
      </c>
      <c r="F1036" s="36">
        <v>4.6600000000000003E-2</v>
      </c>
      <c r="G1036" s="37">
        <v>4.36E-2</v>
      </c>
      <c r="H1036" s="8">
        <v>0</v>
      </c>
      <c r="I1036" s="60"/>
      <c r="J1036" s="38">
        <v>4.1700000000000001E-2</v>
      </c>
      <c r="K1036" s="61"/>
      <c r="L1036" s="61"/>
      <c r="M1036" s="38">
        <v>4.7400000000000005E-2</v>
      </c>
      <c r="N1036" s="60"/>
    </row>
    <row r="1037" spans="1:14" s="40" customFormat="1" x14ac:dyDescent="0.2">
      <c r="A1037">
        <v>201406</v>
      </c>
      <c r="B1037" s="35">
        <v>41820</v>
      </c>
      <c r="C1037" s="7" t="s">
        <v>21</v>
      </c>
      <c r="D1037" s="36">
        <v>4.1599999999999998E-2</v>
      </c>
      <c r="E1037" s="36">
        <v>4.2099999999999999E-2</v>
      </c>
      <c r="F1037" s="36">
        <v>4.6300000000000001E-2</v>
      </c>
      <c r="G1037" s="37">
        <v>4.3299999999999998E-2</v>
      </c>
      <c r="H1037" s="8">
        <v>0</v>
      </c>
      <c r="I1037" s="60"/>
      <c r="J1037" s="38">
        <v>4.1500000000000002E-2</v>
      </c>
      <c r="K1037" s="61"/>
      <c r="L1037" s="61"/>
      <c r="M1037" s="38">
        <v>4.7100000000000003E-2</v>
      </c>
      <c r="N1037" s="60"/>
    </row>
    <row r="1038" spans="1:14" s="40" customFormat="1" x14ac:dyDescent="0.2">
      <c r="A1038">
        <v>201407</v>
      </c>
      <c r="B1038" s="35">
        <v>41821</v>
      </c>
      <c r="C1038" s="7" t="s">
        <v>21</v>
      </c>
      <c r="D1038" s="36">
        <v>4.2099999999999999E-2</v>
      </c>
      <c r="E1038" s="36">
        <v>4.2799999999999998E-2</v>
      </c>
      <c r="F1038" s="36">
        <v>4.6899999999999997E-2</v>
      </c>
      <c r="G1038" s="37">
        <v>4.3900000000000002E-2</v>
      </c>
      <c r="H1038" s="8">
        <v>0</v>
      </c>
      <c r="I1038" s="60"/>
      <c r="J1038" s="38">
        <v>4.2199999999999994E-2</v>
      </c>
      <c r="K1038" s="61"/>
      <c r="L1038" s="61"/>
      <c r="M1038" s="38">
        <v>4.7699999999999992E-2</v>
      </c>
      <c r="N1038" s="60"/>
    </row>
    <row r="1039" spans="1:14" s="40" customFormat="1" x14ac:dyDescent="0.2">
      <c r="A1039">
        <v>201407</v>
      </c>
      <c r="B1039" s="35">
        <v>41822</v>
      </c>
      <c r="C1039" s="7" t="s">
        <v>21</v>
      </c>
      <c r="D1039" s="36">
        <v>4.2900000000000001E-2</v>
      </c>
      <c r="E1039" s="36">
        <v>4.3499999999999997E-2</v>
      </c>
      <c r="F1039" s="36">
        <v>4.7600000000000003E-2</v>
      </c>
      <c r="G1039" s="37">
        <v>4.4699999999999997E-2</v>
      </c>
      <c r="H1039" s="8">
        <v>0</v>
      </c>
      <c r="I1039" s="60"/>
      <c r="J1039" s="38">
        <v>4.2699999999999995E-2</v>
      </c>
      <c r="K1039" s="61"/>
      <c r="L1039" s="61"/>
      <c r="M1039" s="38">
        <v>4.8399999999999999E-2</v>
      </c>
      <c r="N1039" s="60"/>
    </row>
    <row r="1040" spans="1:14" s="40" customFormat="1" x14ac:dyDescent="0.2">
      <c r="A1040">
        <v>201407</v>
      </c>
      <c r="B1040" s="35">
        <v>41823</v>
      </c>
      <c r="C1040" s="7" t="s">
        <v>21</v>
      </c>
      <c r="D1040" s="36">
        <v>4.2999999999999997E-2</v>
      </c>
      <c r="E1040" s="36">
        <v>4.3700000000000003E-2</v>
      </c>
      <c r="F1040" s="36">
        <v>4.7800000000000002E-2</v>
      </c>
      <c r="G1040" s="37">
        <v>4.48E-2</v>
      </c>
      <c r="H1040" s="8">
        <v>0</v>
      </c>
      <c r="I1040" s="60"/>
      <c r="J1040" s="38">
        <v>4.2800000000000005E-2</v>
      </c>
      <c r="K1040" s="61"/>
      <c r="L1040" s="61"/>
      <c r="M1040" s="38">
        <v>4.8600000000000004E-2</v>
      </c>
      <c r="N1040" s="60"/>
    </row>
    <row r="1041" spans="1:14" s="40" customFormat="1" x14ac:dyDescent="0.2">
      <c r="A1041">
        <v>201407</v>
      </c>
      <c r="B1041" s="35">
        <v>41827</v>
      </c>
      <c r="C1041" s="7" t="s">
        <v>21</v>
      </c>
      <c r="D1041" s="36">
        <v>4.2599999999999999E-2</v>
      </c>
      <c r="E1041" s="36">
        <v>4.3299999999999998E-2</v>
      </c>
      <c r="F1041" s="36">
        <v>4.7399999999999998E-2</v>
      </c>
      <c r="G1041" s="37">
        <v>4.4400000000000002E-2</v>
      </c>
      <c r="H1041" s="8">
        <v>0</v>
      </c>
      <c r="I1041" s="60"/>
      <c r="J1041" s="38">
        <v>4.24E-2</v>
      </c>
      <c r="K1041" s="61"/>
      <c r="L1041" s="61"/>
      <c r="M1041" s="38">
        <v>4.8099999999999997E-2</v>
      </c>
      <c r="N1041" s="60"/>
    </row>
    <row r="1042" spans="1:14" s="40" customFormat="1" x14ac:dyDescent="0.2">
      <c r="A1042">
        <v>201407</v>
      </c>
      <c r="B1042" s="35">
        <v>41828</v>
      </c>
      <c r="C1042" s="7" t="s">
        <v>21</v>
      </c>
      <c r="D1042" s="36">
        <v>4.2000000000000003E-2</v>
      </c>
      <c r="E1042" s="36">
        <v>4.2700000000000002E-2</v>
      </c>
      <c r="F1042" s="36">
        <v>4.6800000000000001E-2</v>
      </c>
      <c r="G1042" s="37">
        <v>4.3799999999999999E-2</v>
      </c>
      <c r="H1042" s="8">
        <v>0</v>
      </c>
      <c r="I1042" s="60"/>
      <c r="J1042" s="38">
        <v>4.1799999999999997E-2</v>
      </c>
      <c r="K1042" s="61"/>
      <c r="L1042" s="61"/>
      <c r="M1042" s="38">
        <v>4.7599999999999996E-2</v>
      </c>
      <c r="N1042" s="60"/>
    </row>
    <row r="1043" spans="1:14" s="40" customFormat="1" x14ac:dyDescent="0.2">
      <c r="A1043">
        <v>201407</v>
      </c>
      <c r="B1043" s="35">
        <v>41829</v>
      </c>
      <c r="C1043" s="7" t="s">
        <v>21</v>
      </c>
      <c r="D1043" s="36">
        <v>4.1799999999999997E-2</v>
      </c>
      <c r="E1043" s="36">
        <v>4.2500000000000003E-2</v>
      </c>
      <c r="F1043" s="36">
        <v>4.6600000000000003E-2</v>
      </c>
      <c r="G1043" s="37">
        <v>4.36E-2</v>
      </c>
      <c r="H1043" s="8">
        <v>0</v>
      </c>
      <c r="I1043" s="60"/>
      <c r="J1043" s="38">
        <v>4.1599999999999998E-2</v>
      </c>
      <c r="K1043" s="61"/>
      <c r="L1043" s="61"/>
      <c r="M1043" s="38">
        <v>4.7400000000000005E-2</v>
      </c>
      <c r="N1043" s="60"/>
    </row>
    <row r="1044" spans="1:14" s="40" customFormat="1" x14ac:dyDescent="0.2">
      <c r="A1044">
        <v>201407</v>
      </c>
      <c r="B1044" s="35">
        <v>41830</v>
      </c>
      <c r="C1044" s="7" t="s">
        <v>21</v>
      </c>
      <c r="D1044" s="36">
        <v>4.1799999999999997E-2</v>
      </c>
      <c r="E1044" s="36">
        <v>4.2500000000000003E-2</v>
      </c>
      <c r="F1044" s="36">
        <v>4.6699999999999998E-2</v>
      </c>
      <c r="G1044" s="37">
        <v>4.3700000000000003E-2</v>
      </c>
      <c r="H1044" s="8">
        <v>0</v>
      </c>
      <c r="I1044" s="60"/>
      <c r="J1044" s="38">
        <v>4.1900000000000007E-2</v>
      </c>
      <c r="K1044" s="61"/>
      <c r="L1044" s="61"/>
      <c r="M1044" s="38">
        <v>4.7500000000000001E-2</v>
      </c>
      <c r="N1044" s="60"/>
    </row>
    <row r="1045" spans="1:14" s="40" customFormat="1" x14ac:dyDescent="0.2">
      <c r="A1045">
        <v>201407</v>
      </c>
      <c r="B1045" s="35">
        <v>41831</v>
      </c>
      <c r="C1045" s="7" t="s">
        <v>21</v>
      </c>
      <c r="D1045" s="36">
        <v>4.1700000000000001E-2</v>
      </c>
      <c r="E1045" s="36">
        <v>4.2299999999999997E-2</v>
      </c>
      <c r="F1045" s="36">
        <v>4.65E-2</v>
      </c>
      <c r="G1045" s="37">
        <v>4.3499999999999997E-2</v>
      </c>
      <c r="H1045" s="8">
        <v>0</v>
      </c>
      <c r="I1045" s="60"/>
      <c r="J1045" s="38">
        <v>4.1700000000000001E-2</v>
      </c>
      <c r="K1045" s="61"/>
      <c r="L1045" s="61"/>
      <c r="M1045" s="38">
        <v>4.7300000000000002E-2</v>
      </c>
      <c r="N1045" s="60"/>
    </row>
    <row r="1046" spans="1:14" s="40" customFormat="1" x14ac:dyDescent="0.2">
      <c r="A1046">
        <v>201407</v>
      </c>
      <c r="B1046" s="35">
        <v>41834</v>
      </c>
      <c r="C1046" s="7" t="s">
        <v>21</v>
      </c>
      <c r="D1046" s="36">
        <v>4.2000000000000003E-2</v>
      </c>
      <c r="E1046" s="36">
        <v>4.2599999999999999E-2</v>
      </c>
      <c r="F1046" s="36">
        <v>4.6800000000000001E-2</v>
      </c>
      <c r="G1046" s="37">
        <v>4.3799999999999999E-2</v>
      </c>
      <c r="H1046" s="8">
        <v>0</v>
      </c>
      <c r="I1046" s="60"/>
      <c r="J1046" s="38">
        <v>4.1900000000000007E-2</v>
      </c>
      <c r="K1046" s="61"/>
      <c r="L1046" s="61"/>
      <c r="M1046" s="38">
        <v>4.7599999999999996E-2</v>
      </c>
      <c r="N1046" s="60"/>
    </row>
    <row r="1047" spans="1:14" s="40" customFormat="1" x14ac:dyDescent="0.2">
      <c r="A1047">
        <v>201407</v>
      </c>
      <c r="B1047" s="35">
        <v>41835</v>
      </c>
      <c r="C1047" s="7" t="s">
        <v>21</v>
      </c>
      <c r="D1047" s="36">
        <v>4.19E-2</v>
      </c>
      <c r="E1047" s="36">
        <v>4.2599999999999999E-2</v>
      </c>
      <c r="F1047" s="36">
        <v>4.6899999999999997E-2</v>
      </c>
      <c r="G1047" s="37">
        <v>4.3799999999999999E-2</v>
      </c>
      <c r="H1047" s="8">
        <v>0</v>
      </c>
      <c r="I1047" s="60"/>
      <c r="J1047" s="38">
        <v>4.1900000000000007E-2</v>
      </c>
      <c r="K1047" s="61"/>
      <c r="L1047" s="61"/>
      <c r="M1047" s="38">
        <v>4.7599999999999996E-2</v>
      </c>
      <c r="N1047" s="60"/>
    </row>
    <row r="1048" spans="1:14" s="40" customFormat="1" x14ac:dyDescent="0.2">
      <c r="A1048">
        <v>201407</v>
      </c>
      <c r="B1048" s="35">
        <v>41836</v>
      </c>
      <c r="C1048" s="7" t="s">
        <v>21</v>
      </c>
      <c r="D1048" s="36">
        <v>4.1700000000000001E-2</v>
      </c>
      <c r="E1048" s="36">
        <v>4.24E-2</v>
      </c>
      <c r="F1048" s="36">
        <v>4.6699999999999998E-2</v>
      </c>
      <c r="G1048" s="37">
        <v>4.36E-2</v>
      </c>
      <c r="H1048" s="8">
        <v>0</v>
      </c>
      <c r="I1048" s="60"/>
      <c r="J1048" s="38">
        <v>4.1700000000000001E-2</v>
      </c>
      <c r="K1048" s="61"/>
      <c r="L1048" s="61"/>
      <c r="M1048" s="38">
        <v>4.7400000000000005E-2</v>
      </c>
      <c r="N1048" s="60"/>
    </row>
    <row r="1049" spans="1:14" s="40" customFormat="1" x14ac:dyDescent="0.2">
      <c r="A1049">
        <v>201407</v>
      </c>
      <c r="B1049" s="35">
        <v>41837</v>
      </c>
      <c r="C1049" s="7" t="s">
        <v>21</v>
      </c>
      <c r="D1049" s="36">
        <v>4.1200000000000001E-2</v>
      </c>
      <c r="E1049" s="36">
        <v>4.19E-2</v>
      </c>
      <c r="F1049" s="36">
        <v>4.6199999999999998E-2</v>
      </c>
      <c r="G1049" s="37">
        <v>4.3099999999999999E-2</v>
      </c>
      <c r="H1049" s="8">
        <v>0</v>
      </c>
      <c r="I1049" s="60"/>
      <c r="J1049" s="38">
        <v>4.1100000000000005E-2</v>
      </c>
      <c r="K1049" s="61"/>
      <c r="L1049" s="61"/>
      <c r="M1049" s="38">
        <v>4.6900000000000004E-2</v>
      </c>
      <c r="N1049" s="60"/>
    </row>
    <row r="1050" spans="1:14" s="40" customFormat="1" x14ac:dyDescent="0.2">
      <c r="A1050">
        <v>201407</v>
      </c>
      <c r="B1050" s="35">
        <v>41838</v>
      </c>
      <c r="C1050" s="7" t="s">
        <v>21</v>
      </c>
      <c r="D1050" s="36">
        <v>4.1099999999999998E-2</v>
      </c>
      <c r="E1050" s="36">
        <v>4.19E-2</v>
      </c>
      <c r="F1050" s="36">
        <v>4.6300000000000001E-2</v>
      </c>
      <c r="G1050" s="37">
        <v>4.3099999999999999E-2</v>
      </c>
      <c r="H1050" s="8">
        <v>0</v>
      </c>
      <c r="I1050" s="60"/>
      <c r="J1050" s="38">
        <v>4.1299999999999996E-2</v>
      </c>
      <c r="K1050" s="61"/>
      <c r="L1050" s="61"/>
      <c r="M1050" s="38">
        <v>4.7E-2</v>
      </c>
      <c r="N1050" s="60"/>
    </row>
    <row r="1051" spans="1:14" s="40" customFormat="1" x14ac:dyDescent="0.2">
      <c r="A1051">
        <v>201407</v>
      </c>
      <c r="B1051" s="35">
        <v>41841</v>
      </c>
      <c r="C1051" s="7" t="s">
        <v>21</v>
      </c>
      <c r="D1051" s="36">
        <v>4.0899999999999999E-2</v>
      </c>
      <c r="E1051" s="36">
        <v>4.1599999999999998E-2</v>
      </c>
      <c r="F1051" s="36">
        <v>4.6100000000000002E-2</v>
      </c>
      <c r="G1051" s="37">
        <v>4.2900000000000001E-2</v>
      </c>
      <c r="H1051" s="8">
        <v>0</v>
      </c>
      <c r="I1051" s="60"/>
      <c r="J1051" s="38">
        <v>4.0999999999999995E-2</v>
      </c>
      <c r="K1051" s="61"/>
      <c r="L1051" s="61"/>
      <c r="M1051" s="38">
        <v>4.6799999999999994E-2</v>
      </c>
      <c r="N1051" s="60"/>
    </row>
    <row r="1052" spans="1:14" s="40" customFormat="1" x14ac:dyDescent="0.2">
      <c r="A1052">
        <v>201407</v>
      </c>
      <c r="B1052" s="35">
        <v>41842</v>
      </c>
      <c r="C1052" s="7" t="s">
        <v>21</v>
      </c>
      <c r="D1052" s="36">
        <v>4.0800000000000003E-2</v>
      </c>
      <c r="E1052" s="36">
        <v>4.1500000000000002E-2</v>
      </c>
      <c r="F1052" s="36">
        <v>4.5999999999999999E-2</v>
      </c>
      <c r="G1052" s="37">
        <v>4.2799999999999998E-2</v>
      </c>
      <c r="H1052" s="8">
        <v>0</v>
      </c>
      <c r="I1052" s="60"/>
      <c r="J1052" s="38">
        <v>4.0899999999999999E-2</v>
      </c>
      <c r="K1052" s="61"/>
      <c r="L1052" s="61"/>
      <c r="M1052" s="38">
        <v>4.6699999999999998E-2</v>
      </c>
      <c r="N1052" s="60"/>
    </row>
    <row r="1053" spans="1:14" s="40" customFormat="1" x14ac:dyDescent="0.2">
      <c r="A1053">
        <v>201407</v>
      </c>
      <c r="B1053" s="35">
        <v>41843</v>
      </c>
      <c r="C1053" s="7" t="s">
        <v>21</v>
      </c>
      <c r="D1053" s="36">
        <v>4.0899999999999999E-2</v>
      </c>
      <c r="E1053" s="36">
        <v>4.1599999999999998E-2</v>
      </c>
      <c r="F1053" s="36">
        <v>4.6100000000000002E-2</v>
      </c>
      <c r="G1053" s="37">
        <v>4.2900000000000001E-2</v>
      </c>
      <c r="H1053" s="8">
        <v>0</v>
      </c>
      <c r="I1053" s="60"/>
      <c r="J1053" s="38">
        <v>4.1200000000000001E-2</v>
      </c>
      <c r="K1053" s="61"/>
      <c r="L1053" s="61"/>
      <c r="M1053" s="38">
        <v>4.6799999999999994E-2</v>
      </c>
      <c r="N1053" s="60"/>
    </row>
    <row r="1054" spans="1:14" s="40" customFormat="1" x14ac:dyDescent="0.2">
      <c r="A1054">
        <v>201407</v>
      </c>
      <c r="B1054" s="35">
        <v>41844</v>
      </c>
      <c r="C1054" s="7" t="s">
        <v>21</v>
      </c>
      <c r="D1054" s="36">
        <v>4.1300000000000003E-2</v>
      </c>
      <c r="E1054" s="36">
        <v>4.2000000000000003E-2</v>
      </c>
      <c r="F1054" s="36">
        <v>4.65E-2</v>
      </c>
      <c r="G1054" s="37">
        <v>4.3299999999999998E-2</v>
      </c>
      <c r="H1054" s="8">
        <v>0</v>
      </c>
      <c r="I1054" s="60"/>
      <c r="J1054" s="38">
        <v>4.1700000000000001E-2</v>
      </c>
      <c r="K1054" s="61"/>
      <c r="L1054" s="61"/>
      <c r="M1054" s="38">
        <v>4.7199999999999999E-2</v>
      </c>
      <c r="N1054" s="60"/>
    </row>
    <row r="1055" spans="1:14" s="40" customFormat="1" x14ac:dyDescent="0.2">
      <c r="A1055">
        <v>201407</v>
      </c>
      <c r="B1055" s="35">
        <v>41845</v>
      </c>
      <c r="C1055" s="7" t="s">
        <v>21</v>
      </c>
      <c r="D1055" s="36">
        <v>4.07E-2</v>
      </c>
      <c r="E1055" s="36">
        <v>4.1399999999999999E-2</v>
      </c>
      <c r="F1055" s="36">
        <v>4.5999999999999999E-2</v>
      </c>
      <c r="G1055" s="37">
        <v>4.2700000000000002E-2</v>
      </c>
      <c r="H1055" s="8">
        <v>0</v>
      </c>
      <c r="I1055" s="60"/>
      <c r="J1055" s="38">
        <v>4.1200000000000001E-2</v>
      </c>
      <c r="K1055" s="61"/>
      <c r="L1055" s="61"/>
      <c r="M1055" s="38">
        <v>4.6699999999999998E-2</v>
      </c>
      <c r="N1055" s="60"/>
    </row>
    <row r="1056" spans="1:14" s="40" customFormat="1" x14ac:dyDescent="0.2">
      <c r="A1056">
        <v>201407</v>
      </c>
      <c r="B1056" s="35">
        <v>41848</v>
      </c>
      <c r="C1056" s="7" t="s">
        <v>21</v>
      </c>
      <c r="D1056" s="36">
        <v>4.1000000000000002E-2</v>
      </c>
      <c r="E1056" s="36">
        <v>4.1599999999999998E-2</v>
      </c>
      <c r="F1056" s="36">
        <v>4.6300000000000001E-2</v>
      </c>
      <c r="G1056" s="37">
        <v>4.2999999999999997E-2</v>
      </c>
      <c r="H1056" s="8">
        <v>0</v>
      </c>
      <c r="I1056" s="60"/>
      <c r="J1056" s="38">
        <v>4.0999999999999995E-2</v>
      </c>
      <c r="K1056" s="61"/>
      <c r="L1056" s="61"/>
      <c r="M1056" s="38">
        <v>4.6900000000000004E-2</v>
      </c>
      <c r="N1056" s="60"/>
    </row>
    <row r="1057" spans="1:15" s="40" customFormat="1" x14ac:dyDescent="0.2">
      <c r="A1057">
        <v>201407</v>
      </c>
      <c r="B1057" s="35">
        <v>41849</v>
      </c>
      <c r="C1057" s="7" t="s">
        <v>21</v>
      </c>
      <c r="D1057" s="36">
        <v>4.0599999999999997E-2</v>
      </c>
      <c r="E1057" s="36">
        <v>4.1200000000000001E-2</v>
      </c>
      <c r="F1057" s="36">
        <v>4.5900000000000003E-2</v>
      </c>
      <c r="G1057" s="37">
        <v>4.2599999999999999E-2</v>
      </c>
      <c r="H1057" s="8">
        <v>0</v>
      </c>
      <c r="I1057" s="60"/>
      <c r="J1057" s="38">
        <v>4.0599999999999997E-2</v>
      </c>
      <c r="K1057" s="61"/>
      <c r="L1057" s="61"/>
      <c r="M1057" s="38">
        <v>4.6500000000000007E-2</v>
      </c>
      <c r="N1057" s="60"/>
    </row>
    <row r="1058" spans="1:15" s="40" customFormat="1" x14ac:dyDescent="0.2">
      <c r="A1058">
        <v>201407</v>
      </c>
      <c r="B1058" s="35">
        <v>41850</v>
      </c>
      <c r="C1058" s="7" t="s">
        <v>21</v>
      </c>
      <c r="D1058" s="36">
        <v>4.1500000000000002E-2</v>
      </c>
      <c r="E1058" s="36">
        <v>4.2099999999999999E-2</v>
      </c>
      <c r="F1058" s="36">
        <v>4.6800000000000001E-2</v>
      </c>
      <c r="G1058" s="37">
        <v>4.3499999999999997E-2</v>
      </c>
      <c r="H1058" s="8">
        <v>0</v>
      </c>
      <c r="I1058" s="60"/>
      <c r="J1058" s="38">
        <v>4.1500000000000002E-2</v>
      </c>
      <c r="K1058" s="61"/>
      <c r="L1058" s="61"/>
      <c r="M1058" s="38">
        <v>4.7400000000000005E-2</v>
      </c>
      <c r="N1058" s="60"/>
    </row>
    <row r="1059" spans="1:15" s="40" customFormat="1" x14ac:dyDescent="0.2">
      <c r="A1059">
        <v>201407</v>
      </c>
      <c r="B1059" s="35">
        <v>41851</v>
      </c>
      <c r="C1059" s="7" t="s">
        <v>21</v>
      </c>
      <c r="D1059" s="36">
        <v>4.1500000000000002E-2</v>
      </c>
      <c r="E1059" s="36">
        <v>4.2099999999999999E-2</v>
      </c>
      <c r="F1059" s="36">
        <v>4.6899999999999997E-2</v>
      </c>
      <c r="G1059" s="37">
        <v>4.3499999999999997E-2</v>
      </c>
      <c r="H1059" s="8">
        <v>0</v>
      </c>
      <c r="I1059" s="60"/>
      <c r="J1059" s="38">
        <v>4.1500000000000002E-2</v>
      </c>
      <c r="K1059" s="61"/>
      <c r="L1059" s="61"/>
      <c r="M1059" s="38">
        <v>4.7500000000000001E-2</v>
      </c>
      <c r="N1059" s="60"/>
    </row>
    <row r="1060" spans="1:15" s="40" customFormat="1" x14ac:dyDescent="0.2">
      <c r="A1060">
        <v>201408</v>
      </c>
      <c r="B1060" s="35">
        <v>41852</v>
      </c>
      <c r="C1060" s="7" t="s">
        <v>21</v>
      </c>
      <c r="D1060" s="36">
        <v>4.1399999999999999E-2</v>
      </c>
      <c r="E1060" s="36">
        <v>4.2000000000000003E-2</v>
      </c>
      <c r="F1060" s="36">
        <v>4.7E-2</v>
      </c>
      <c r="G1060" s="37">
        <v>4.3499999999999997E-2</v>
      </c>
      <c r="H1060" s="8">
        <v>0</v>
      </c>
      <c r="I1060" s="60"/>
      <c r="J1060" s="38">
        <v>4.1799999999999997E-2</v>
      </c>
      <c r="K1060" s="61"/>
      <c r="L1060" s="61"/>
      <c r="M1060" s="38">
        <v>4.7500000000000001E-2</v>
      </c>
      <c r="N1060" s="60"/>
    </row>
    <row r="1061" spans="1:15" s="40" customFormat="1" x14ac:dyDescent="0.2">
      <c r="A1061">
        <v>201408</v>
      </c>
      <c r="B1061" s="35">
        <v>41855</v>
      </c>
      <c r="C1061" s="7" t="s">
        <v>21</v>
      </c>
      <c r="D1061" s="36">
        <v>4.1300000000000003E-2</v>
      </c>
      <c r="E1061" s="36">
        <v>4.2099999999999999E-2</v>
      </c>
      <c r="F1061" s="36">
        <v>4.7E-2</v>
      </c>
      <c r="G1061" s="37">
        <v>4.3499999999999997E-2</v>
      </c>
      <c r="H1061" s="8">
        <v>0</v>
      </c>
      <c r="I1061" s="60"/>
      <c r="J1061" s="38">
        <v>4.1799999999999997E-2</v>
      </c>
      <c r="K1061" s="61"/>
      <c r="L1061" s="61"/>
      <c r="M1061" s="38">
        <v>4.7500000000000001E-2</v>
      </c>
      <c r="N1061" s="60"/>
    </row>
    <row r="1062" spans="1:15" s="40" customFormat="1" x14ac:dyDescent="0.2">
      <c r="A1062">
        <v>201408</v>
      </c>
      <c r="B1062" s="35">
        <v>41856</v>
      </c>
      <c r="C1062" s="7" t="s">
        <v>21</v>
      </c>
      <c r="D1062" s="36">
        <v>4.1300000000000003E-2</v>
      </c>
      <c r="E1062" s="36">
        <v>4.19E-2</v>
      </c>
      <c r="F1062" s="36">
        <v>4.6800000000000001E-2</v>
      </c>
      <c r="G1062" s="37">
        <v>4.3299999999999998E-2</v>
      </c>
      <c r="H1062" s="8">
        <v>0</v>
      </c>
      <c r="I1062" s="60"/>
      <c r="J1062" s="38">
        <v>4.1500000000000002E-2</v>
      </c>
      <c r="K1062" s="61"/>
      <c r="L1062" s="61"/>
      <c r="M1062" s="38">
        <v>4.7400000000000005E-2</v>
      </c>
      <c r="N1062" s="60"/>
      <c r="O1062" s="62"/>
    </row>
    <row r="1063" spans="1:15" s="40" customFormat="1" x14ac:dyDescent="0.2">
      <c r="A1063">
        <v>201408</v>
      </c>
      <c r="B1063" s="35">
        <v>41857</v>
      </c>
      <c r="C1063" s="7" t="s">
        <v>21</v>
      </c>
      <c r="D1063" s="36">
        <v>4.1200000000000001E-2</v>
      </c>
      <c r="E1063" s="36">
        <v>4.19E-2</v>
      </c>
      <c r="F1063" s="36">
        <v>4.6899999999999997E-2</v>
      </c>
      <c r="G1063" s="37">
        <v>4.3299999999999998E-2</v>
      </c>
      <c r="H1063" s="8">
        <v>0</v>
      </c>
      <c r="I1063" s="60"/>
      <c r="J1063" s="38">
        <v>4.1599999999999998E-2</v>
      </c>
      <c r="K1063" s="61"/>
      <c r="L1063" s="61"/>
      <c r="M1063" s="38">
        <v>4.7500000000000001E-2</v>
      </c>
      <c r="N1063" s="60"/>
    </row>
    <row r="1064" spans="1:15" s="40" customFormat="1" x14ac:dyDescent="0.2">
      <c r="A1064">
        <v>201408</v>
      </c>
      <c r="B1064" s="35">
        <v>41858</v>
      </c>
      <c r="C1064" s="7" t="s">
        <v>21</v>
      </c>
      <c r="D1064" s="36">
        <v>4.0899999999999999E-2</v>
      </c>
      <c r="E1064" s="36">
        <v>4.1500000000000002E-2</v>
      </c>
      <c r="F1064" s="36">
        <v>4.65E-2</v>
      </c>
      <c r="G1064" s="37">
        <v>4.2999999999999997E-2</v>
      </c>
      <c r="H1064" s="8">
        <v>0</v>
      </c>
      <c r="I1064" s="60"/>
      <c r="J1064" s="38">
        <v>4.1100000000000005E-2</v>
      </c>
      <c r="K1064" s="61"/>
      <c r="L1064" s="61"/>
      <c r="M1064" s="38">
        <v>4.7100000000000003E-2</v>
      </c>
      <c r="N1064" s="60"/>
    </row>
    <row r="1065" spans="1:15" s="40" customFormat="1" x14ac:dyDescent="0.2">
      <c r="A1065">
        <v>201408</v>
      </c>
      <c r="B1065" s="35">
        <v>41859</v>
      </c>
      <c r="C1065" s="7" t="s">
        <v>21</v>
      </c>
      <c r="D1065" s="36">
        <v>4.0800000000000003E-2</v>
      </c>
      <c r="E1065" s="36">
        <v>4.1399999999999999E-2</v>
      </c>
      <c r="F1065" s="36">
        <v>4.65E-2</v>
      </c>
      <c r="G1065" s="37">
        <v>4.2900000000000001E-2</v>
      </c>
      <c r="H1065" s="8">
        <v>0</v>
      </c>
      <c r="I1065" s="60"/>
      <c r="J1065" s="38">
        <v>4.0899999999999999E-2</v>
      </c>
      <c r="K1065" s="61"/>
      <c r="L1065" s="61"/>
      <c r="M1065" s="38">
        <v>4.7100000000000003E-2</v>
      </c>
      <c r="N1065" s="60"/>
    </row>
    <row r="1066" spans="1:15" s="40" customFormat="1" x14ac:dyDescent="0.2">
      <c r="A1066">
        <v>201408</v>
      </c>
      <c r="B1066" s="35">
        <v>41862</v>
      </c>
      <c r="C1066" s="7" t="s">
        <v>21</v>
      </c>
      <c r="D1066" s="36">
        <v>4.0800000000000003E-2</v>
      </c>
      <c r="E1066" s="36">
        <v>4.1500000000000002E-2</v>
      </c>
      <c r="F1066" s="36">
        <v>4.6600000000000003E-2</v>
      </c>
      <c r="G1066" s="37">
        <v>4.2999999999999997E-2</v>
      </c>
      <c r="H1066" s="8">
        <v>0</v>
      </c>
      <c r="I1066" s="60"/>
      <c r="J1066" s="38">
        <v>4.0999999999999995E-2</v>
      </c>
      <c r="K1066" s="61"/>
      <c r="L1066" s="61"/>
      <c r="M1066" s="38">
        <v>4.7199999999999999E-2</v>
      </c>
      <c r="N1066" s="60"/>
    </row>
    <row r="1067" spans="1:15" s="40" customFormat="1" x14ac:dyDescent="0.2">
      <c r="A1067">
        <v>201408</v>
      </c>
      <c r="B1067" s="35">
        <v>41863</v>
      </c>
      <c r="C1067" s="7" t="s">
        <v>21</v>
      </c>
      <c r="D1067" s="36">
        <v>4.1200000000000001E-2</v>
      </c>
      <c r="E1067" s="36">
        <v>4.19E-2</v>
      </c>
      <c r="F1067" s="36">
        <v>4.7E-2</v>
      </c>
      <c r="G1067" s="37">
        <v>4.3400000000000001E-2</v>
      </c>
      <c r="H1067" s="8">
        <v>0</v>
      </c>
      <c r="I1067" s="60"/>
      <c r="J1067" s="38">
        <v>4.1399999999999999E-2</v>
      </c>
      <c r="K1067" s="61"/>
      <c r="L1067" s="61"/>
      <c r="M1067" s="38">
        <v>4.7500000000000001E-2</v>
      </c>
      <c r="N1067" s="60"/>
    </row>
    <row r="1068" spans="1:15" s="40" customFormat="1" x14ac:dyDescent="0.2">
      <c r="A1068">
        <v>201408</v>
      </c>
      <c r="B1068" s="35">
        <v>41864</v>
      </c>
      <c r="C1068" s="7" t="s">
        <v>21</v>
      </c>
      <c r="D1068" s="36">
        <v>4.0899999999999999E-2</v>
      </c>
      <c r="E1068" s="36">
        <v>4.1700000000000001E-2</v>
      </c>
      <c r="F1068" s="36">
        <v>4.6899999999999997E-2</v>
      </c>
      <c r="G1068" s="37">
        <v>4.3200000000000002E-2</v>
      </c>
      <c r="H1068" s="8">
        <v>0</v>
      </c>
      <c r="I1068" s="60"/>
      <c r="J1068" s="38">
        <v>4.1100000000000005E-2</v>
      </c>
      <c r="K1068" s="61"/>
      <c r="L1068" s="61"/>
      <c r="M1068" s="38">
        <v>4.7400000000000005E-2</v>
      </c>
      <c r="N1068" s="60"/>
    </row>
    <row r="1069" spans="1:15" s="40" customFormat="1" x14ac:dyDescent="0.2">
      <c r="A1069">
        <v>201408</v>
      </c>
      <c r="B1069" s="35">
        <v>41865</v>
      </c>
      <c r="C1069" s="7" t="s">
        <v>21</v>
      </c>
      <c r="D1069" s="36">
        <v>4.0399999999999998E-2</v>
      </c>
      <c r="E1069" s="36">
        <v>4.1200000000000001E-2</v>
      </c>
      <c r="F1069" s="36">
        <v>4.65E-2</v>
      </c>
      <c r="G1069" s="37">
        <v>4.2700000000000002E-2</v>
      </c>
      <c r="H1069" s="8">
        <v>0</v>
      </c>
      <c r="I1069" s="60"/>
      <c r="J1069" s="38">
        <v>4.0599999999999997E-2</v>
      </c>
      <c r="K1069" s="61"/>
      <c r="L1069" s="61"/>
      <c r="M1069" s="38">
        <v>4.6900000000000004E-2</v>
      </c>
      <c r="N1069" s="60"/>
    </row>
    <row r="1070" spans="1:15" s="40" customFormat="1" x14ac:dyDescent="0.2">
      <c r="A1070">
        <v>201408</v>
      </c>
      <c r="B1070" s="35">
        <v>41866</v>
      </c>
      <c r="C1070" s="7" t="s">
        <v>21</v>
      </c>
      <c r="D1070" s="36">
        <v>3.9800000000000002E-2</v>
      </c>
      <c r="E1070" s="36">
        <v>4.0599999999999997E-2</v>
      </c>
      <c r="F1070" s="36">
        <v>4.5999999999999999E-2</v>
      </c>
      <c r="G1070" s="37">
        <v>4.2099999999999999E-2</v>
      </c>
      <c r="H1070" s="8">
        <v>0</v>
      </c>
      <c r="I1070" s="60"/>
      <c r="J1070" s="38">
        <v>0.04</v>
      </c>
      <c r="K1070" s="61"/>
      <c r="L1070" s="61"/>
      <c r="M1070" s="38">
        <v>4.6300000000000001E-2</v>
      </c>
      <c r="N1070" s="60"/>
    </row>
    <row r="1071" spans="1:15" s="40" customFormat="1" x14ac:dyDescent="0.2">
      <c r="A1071">
        <v>201408</v>
      </c>
      <c r="B1071" s="35">
        <v>41869</v>
      </c>
      <c r="C1071" s="7" t="s">
        <v>21</v>
      </c>
      <c r="D1071" s="36">
        <v>4.0500000000000001E-2</v>
      </c>
      <c r="E1071" s="36">
        <v>4.1200000000000001E-2</v>
      </c>
      <c r="F1071" s="36">
        <v>4.6699999999999998E-2</v>
      </c>
      <c r="G1071" s="37">
        <v>4.2799999999999998E-2</v>
      </c>
      <c r="H1071" s="8">
        <v>0</v>
      </c>
      <c r="I1071" s="60"/>
      <c r="J1071" s="38">
        <v>4.0599999999999997E-2</v>
      </c>
      <c r="K1071" s="61"/>
      <c r="L1071" s="61"/>
      <c r="M1071" s="38">
        <v>4.7E-2</v>
      </c>
      <c r="N1071" s="60"/>
    </row>
    <row r="1072" spans="1:15" s="40" customFormat="1" x14ac:dyDescent="0.2">
      <c r="A1072">
        <v>201408</v>
      </c>
      <c r="B1072" s="35">
        <v>41870</v>
      </c>
      <c r="C1072" s="7" t="s">
        <v>21</v>
      </c>
      <c r="D1072" s="36">
        <v>4.1099999999999998E-2</v>
      </c>
      <c r="E1072" s="36">
        <v>4.1500000000000002E-2</v>
      </c>
      <c r="F1072" s="36">
        <v>4.7E-2</v>
      </c>
      <c r="G1072" s="37">
        <v>4.3200000000000002E-2</v>
      </c>
      <c r="H1072" s="8">
        <v>0</v>
      </c>
      <c r="I1072" s="60"/>
      <c r="J1072" s="38">
        <v>4.1100000000000005E-2</v>
      </c>
      <c r="K1072" s="61"/>
      <c r="L1072" s="61"/>
      <c r="M1072" s="38">
        <v>4.7300000000000002E-2</v>
      </c>
      <c r="N1072" s="60"/>
    </row>
    <row r="1073" spans="1:15" s="40" customFormat="1" x14ac:dyDescent="0.2">
      <c r="A1073">
        <v>201408</v>
      </c>
      <c r="B1073" s="35">
        <v>41871</v>
      </c>
      <c r="C1073" s="7" t="s">
        <v>21</v>
      </c>
      <c r="D1073" s="36">
        <v>4.1099999999999998E-2</v>
      </c>
      <c r="E1073" s="36">
        <v>4.1500000000000002E-2</v>
      </c>
      <c r="F1073" s="36">
        <v>4.7E-2</v>
      </c>
      <c r="G1073" s="37">
        <v>4.3200000000000002E-2</v>
      </c>
      <c r="H1073" s="8">
        <v>0</v>
      </c>
      <c r="I1073" s="60"/>
      <c r="J1073" s="38">
        <v>4.1100000000000005E-2</v>
      </c>
      <c r="K1073" s="61"/>
      <c r="L1073" s="61"/>
      <c r="M1073" s="38">
        <v>4.7300000000000002E-2</v>
      </c>
      <c r="N1073" s="60"/>
    </row>
    <row r="1074" spans="1:15" s="40" customFormat="1" x14ac:dyDescent="0.2">
      <c r="A1074">
        <v>201408</v>
      </c>
      <c r="B1074" s="35">
        <v>41872</v>
      </c>
      <c r="C1074" s="7" t="s">
        <v>21</v>
      </c>
      <c r="D1074" s="36">
        <v>4.0800000000000003E-2</v>
      </c>
      <c r="E1074" s="36">
        <v>4.1300000000000003E-2</v>
      </c>
      <c r="F1074" s="36">
        <v>4.6699999999999998E-2</v>
      </c>
      <c r="G1074" s="37">
        <v>4.2900000000000001E-2</v>
      </c>
      <c r="H1074" s="8">
        <v>0</v>
      </c>
      <c r="I1074" s="60"/>
      <c r="J1074" s="38">
        <v>4.0800000000000003E-2</v>
      </c>
      <c r="K1074" s="61"/>
      <c r="L1074" s="61"/>
      <c r="M1074" s="38">
        <v>4.6900000000000004E-2</v>
      </c>
      <c r="N1074" s="60"/>
    </row>
    <row r="1075" spans="1:15" s="40" customFormat="1" x14ac:dyDescent="0.2">
      <c r="A1075">
        <v>201408</v>
      </c>
      <c r="B1075" s="35">
        <v>41873</v>
      </c>
      <c r="C1075" s="7" t="s">
        <v>21</v>
      </c>
      <c r="D1075" s="36">
        <v>4.0599999999999997E-2</v>
      </c>
      <c r="E1075" s="36">
        <v>4.1000000000000002E-2</v>
      </c>
      <c r="F1075" s="36">
        <v>4.6399999999999997E-2</v>
      </c>
      <c r="G1075" s="37">
        <v>4.2700000000000002E-2</v>
      </c>
      <c r="H1075" s="8">
        <v>0</v>
      </c>
      <c r="I1075" s="60"/>
      <c r="J1075" s="38">
        <v>4.0300000000000002E-2</v>
      </c>
      <c r="K1075" s="61"/>
      <c r="L1075" s="61"/>
      <c r="M1075" s="38">
        <v>4.6600000000000003E-2</v>
      </c>
      <c r="N1075" s="60"/>
    </row>
    <row r="1076" spans="1:15" s="40" customFormat="1" x14ac:dyDescent="0.2">
      <c r="A1076">
        <v>201408</v>
      </c>
      <c r="B1076" s="35">
        <v>41876</v>
      </c>
      <c r="C1076" s="7" t="s">
        <v>21</v>
      </c>
      <c r="D1076" s="36">
        <v>4.0399999999999998E-2</v>
      </c>
      <c r="E1076" s="36">
        <v>4.0800000000000003E-2</v>
      </c>
      <c r="F1076" s="36">
        <v>4.6300000000000001E-2</v>
      </c>
      <c r="G1076" s="37">
        <v>4.2500000000000003E-2</v>
      </c>
      <c r="H1076" s="8">
        <v>0</v>
      </c>
      <c r="I1076" s="60"/>
      <c r="J1076" s="38">
        <v>4.0099999999999997E-2</v>
      </c>
      <c r="K1076" s="61"/>
      <c r="L1076" s="61"/>
      <c r="M1076" s="38">
        <v>4.6399999999999997E-2</v>
      </c>
      <c r="N1076" s="60"/>
    </row>
    <row r="1077" spans="1:15" s="40" customFormat="1" x14ac:dyDescent="0.2">
      <c r="A1077">
        <v>201408</v>
      </c>
      <c r="B1077" s="35">
        <v>41877</v>
      </c>
      <c r="C1077" s="7" t="s">
        <v>21</v>
      </c>
      <c r="D1077" s="36">
        <v>4.0500000000000001E-2</v>
      </c>
      <c r="E1077" s="36">
        <v>4.1000000000000002E-2</v>
      </c>
      <c r="F1077" s="36">
        <v>4.6399999999999997E-2</v>
      </c>
      <c r="G1077" s="37">
        <v>4.2599999999999999E-2</v>
      </c>
      <c r="H1077" s="8">
        <v>0</v>
      </c>
      <c r="I1077" s="60"/>
      <c r="J1077" s="38">
        <v>4.0300000000000002E-2</v>
      </c>
      <c r="K1077" s="61"/>
      <c r="L1077" s="61"/>
      <c r="M1077" s="38">
        <v>4.6500000000000007E-2</v>
      </c>
      <c r="N1077" s="60"/>
    </row>
    <row r="1078" spans="1:15" s="40" customFormat="1" x14ac:dyDescent="0.2">
      <c r="A1078">
        <v>201408</v>
      </c>
      <c r="B1078" s="35">
        <v>41878</v>
      </c>
      <c r="C1078" s="7" t="s">
        <v>21</v>
      </c>
      <c r="D1078" s="36">
        <v>4.0099999999999997E-2</v>
      </c>
      <c r="E1078" s="36">
        <v>4.07E-2</v>
      </c>
      <c r="F1078" s="36">
        <v>4.5900000000000003E-2</v>
      </c>
      <c r="G1078" s="37">
        <v>4.2200000000000001E-2</v>
      </c>
      <c r="H1078" s="8">
        <v>0</v>
      </c>
      <c r="I1078" s="60"/>
      <c r="J1078" s="38">
        <v>3.9900000000000005E-2</v>
      </c>
      <c r="K1078" s="61"/>
      <c r="L1078" s="61"/>
      <c r="M1078" s="38">
        <v>4.6100000000000002E-2</v>
      </c>
      <c r="N1078" s="60"/>
    </row>
    <row r="1079" spans="1:15" s="40" customFormat="1" x14ac:dyDescent="0.2">
      <c r="A1079">
        <v>201408</v>
      </c>
      <c r="B1079" s="35">
        <v>41879</v>
      </c>
      <c r="C1079" s="7" t="s">
        <v>21</v>
      </c>
      <c r="D1079" s="36">
        <v>3.9699999999999999E-2</v>
      </c>
      <c r="E1079" s="36">
        <v>4.0300000000000002E-2</v>
      </c>
      <c r="F1079" s="36">
        <v>4.5600000000000002E-2</v>
      </c>
      <c r="G1079" s="37">
        <v>4.19E-2</v>
      </c>
      <c r="H1079" s="8">
        <v>0</v>
      </c>
      <c r="I1079" s="60"/>
      <c r="J1079" s="38">
        <v>3.9399999999999998E-2</v>
      </c>
      <c r="K1079" s="61"/>
      <c r="L1079" s="61"/>
      <c r="M1079" s="38">
        <v>4.5700000000000005E-2</v>
      </c>
      <c r="N1079" s="60"/>
    </row>
    <row r="1080" spans="1:15" s="40" customFormat="1" x14ac:dyDescent="0.2">
      <c r="A1080">
        <v>201408</v>
      </c>
      <c r="B1080" s="35">
        <v>41880</v>
      </c>
      <c r="C1080" s="7" t="s">
        <v>21</v>
      </c>
      <c r="D1080" s="36">
        <v>3.9899999999999998E-2</v>
      </c>
      <c r="E1080" s="36">
        <v>4.0500000000000001E-2</v>
      </c>
      <c r="F1080" s="36">
        <v>4.5699999999999998E-2</v>
      </c>
      <c r="G1080" s="37">
        <v>4.2000000000000003E-2</v>
      </c>
      <c r="H1080" s="8">
        <v>0</v>
      </c>
      <c r="I1080" s="60"/>
      <c r="J1080" s="38">
        <v>3.95E-2</v>
      </c>
      <c r="K1080" s="61"/>
      <c r="L1080" s="61"/>
      <c r="M1080" s="38">
        <v>4.58E-2</v>
      </c>
      <c r="N1080" s="60"/>
    </row>
    <row r="1081" spans="1:15" s="40" customFormat="1" x14ac:dyDescent="0.2">
      <c r="A1081">
        <v>201409</v>
      </c>
      <c r="B1081" s="35">
        <v>41884</v>
      </c>
      <c r="C1081" s="7" t="s">
        <v>21</v>
      </c>
      <c r="D1081" s="36">
        <v>4.0800000000000003E-2</v>
      </c>
      <c r="E1081" s="36">
        <v>4.1300000000000003E-2</v>
      </c>
      <c r="F1081" s="36">
        <v>4.6600000000000003E-2</v>
      </c>
      <c r="G1081" s="37">
        <v>4.2900000000000001E-2</v>
      </c>
      <c r="H1081" s="8">
        <v>0</v>
      </c>
      <c r="I1081" s="60"/>
      <c r="J1081" s="38">
        <v>0.04</v>
      </c>
      <c r="K1081" s="61"/>
      <c r="L1081" s="61"/>
      <c r="M1081" s="38">
        <v>4.6699999999999998E-2</v>
      </c>
      <c r="N1081" s="60"/>
      <c r="O1081" s="63"/>
    </row>
    <row r="1082" spans="1:15" s="40" customFormat="1" x14ac:dyDescent="0.2">
      <c r="A1082">
        <v>201409</v>
      </c>
      <c r="B1082" s="35">
        <v>41885</v>
      </c>
      <c r="C1082" s="7" t="s">
        <v>21</v>
      </c>
      <c r="D1082" s="36">
        <v>4.0599999999999997E-2</v>
      </c>
      <c r="E1082" s="36">
        <v>4.1200000000000001E-2</v>
      </c>
      <c r="F1082" s="36">
        <v>4.6399999999999997E-2</v>
      </c>
      <c r="G1082" s="37">
        <v>4.2700000000000002E-2</v>
      </c>
      <c r="H1082" s="8">
        <v>0</v>
      </c>
      <c r="I1082" s="43"/>
      <c r="J1082" s="38">
        <v>3.9800000000000002E-2</v>
      </c>
      <c r="K1082" s="18"/>
      <c r="L1082" s="38"/>
      <c r="M1082" s="38">
        <v>4.6500000000000007E-2</v>
      </c>
      <c r="N1082" s="43"/>
      <c r="O1082" s="19"/>
    </row>
    <row r="1083" spans="1:15" s="40" customFormat="1" x14ac:dyDescent="0.2">
      <c r="A1083">
        <v>201409</v>
      </c>
      <c r="B1083" s="35">
        <v>41886</v>
      </c>
      <c r="C1083" s="7" t="s">
        <v>21</v>
      </c>
      <c r="D1083" s="36">
        <v>4.1099999999999998E-2</v>
      </c>
      <c r="E1083" s="36">
        <v>4.1700000000000001E-2</v>
      </c>
      <c r="F1083" s="36">
        <v>4.6899999999999997E-2</v>
      </c>
      <c r="G1083" s="37">
        <v>4.3200000000000002E-2</v>
      </c>
      <c r="H1083" s="8">
        <v>0</v>
      </c>
      <c r="I1083" s="43"/>
      <c r="J1083" s="38">
        <v>4.0300000000000002E-2</v>
      </c>
      <c r="K1083" s="18"/>
      <c r="L1083" s="38"/>
      <c r="M1083" s="38">
        <v>4.7E-2</v>
      </c>
      <c r="N1083" s="43"/>
      <c r="O1083" s="19"/>
    </row>
    <row r="1084" spans="1:15" s="40" customFormat="1" x14ac:dyDescent="0.2">
      <c r="A1084">
        <v>201409</v>
      </c>
      <c r="B1084" s="35">
        <v>41887</v>
      </c>
      <c r="C1084" s="7" t="s">
        <v>21</v>
      </c>
      <c r="D1084" s="36">
        <v>4.1500000000000002E-2</v>
      </c>
      <c r="E1084" s="36">
        <v>4.2099999999999999E-2</v>
      </c>
      <c r="F1084" s="36">
        <v>4.7399999999999998E-2</v>
      </c>
      <c r="G1084" s="37">
        <v>4.3700000000000003E-2</v>
      </c>
      <c r="H1084" s="8">
        <v>0</v>
      </c>
      <c r="I1084" s="20"/>
      <c r="J1084" s="38">
        <v>4.0999999999999995E-2</v>
      </c>
      <c r="K1084" s="18"/>
      <c r="L1084" s="18"/>
      <c r="M1084" s="38">
        <v>4.7500000000000001E-2</v>
      </c>
      <c r="N1084" s="20"/>
      <c r="O1084" s="19"/>
    </row>
    <row r="1085" spans="1:15" s="40" customFormat="1" x14ac:dyDescent="0.2">
      <c r="A1085">
        <v>201409</v>
      </c>
      <c r="B1085" s="35">
        <v>41890</v>
      </c>
      <c r="C1085" s="7" t="s">
        <v>21</v>
      </c>
      <c r="D1085" s="36">
        <v>4.1300000000000003E-2</v>
      </c>
      <c r="E1085" s="36">
        <v>4.19E-2</v>
      </c>
      <c r="F1085" s="36">
        <v>4.7300000000000002E-2</v>
      </c>
      <c r="G1085" s="37">
        <v>4.3499999999999997E-2</v>
      </c>
      <c r="H1085" s="8">
        <v>0</v>
      </c>
      <c r="I1085" s="20"/>
      <c r="J1085" s="38">
        <v>4.0800000000000003E-2</v>
      </c>
      <c r="K1085" s="18"/>
      <c r="L1085" s="18"/>
      <c r="M1085" s="38">
        <v>4.7400000000000005E-2</v>
      </c>
      <c r="N1085" s="20"/>
      <c r="O1085" s="19"/>
    </row>
    <row r="1086" spans="1:15" s="40" customFormat="1" x14ac:dyDescent="0.2">
      <c r="A1086">
        <v>201409</v>
      </c>
      <c r="B1086" s="35">
        <v>41891</v>
      </c>
      <c r="C1086" s="7" t="s">
        <v>21</v>
      </c>
      <c r="D1086" s="36">
        <v>4.1399999999999999E-2</v>
      </c>
      <c r="E1086" s="36">
        <v>4.2099999999999999E-2</v>
      </c>
      <c r="F1086" s="36">
        <v>4.7500000000000001E-2</v>
      </c>
      <c r="G1086" s="37">
        <v>4.3700000000000003E-2</v>
      </c>
      <c r="H1086" s="8">
        <v>0</v>
      </c>
      <c r="I1086" s="20"/>
      <c r="J1086" s="38">
        <v>4.0899999999999999E-2</v>
      </c>
      <c r="K1086" s="18"/>
      <c r="L1086" s="18"/>
      <c r="M1086" s="38">
        <v>4.7500000000000001E-2</v>
      </c>
      <c r="N1086" s="20"/>
      <c r="O1086" s="19"/>
    </row>
    <row r="1087" spans="1:15" s="40" customFormat="1" x14ac:dyDescent="0.2">
      <c r="A1087">
        <v>201409</v>
      </c>
      <c r="B1087" s="35">
        <v>41892</v>
      </c>
      <c r="C1087" s="7" t="s">
        <v>21</v>
      </c>
      <c r="D1087" s="36">
        <v>4.19E-2</v>
      </c>
      <c r="E1087" s="36">
        <v>4.2500000000000003E-2</v>
      </c>
      <c r="F1087" s="36">
        <v>4.7899999999999998E-2</v>
      </c>
      <c r="G1087" s="37">
        <v>4.41E-2</v>
      </c>
      <c r="H1087" s="8">
        <v>0</v>
      </c>
      <c r="I1087" s="9"/>
      <c r="J1087" s="38">
        <v>4.1299999999999996E-2</v>
      </c>
      <c r="K1087" s="7"/>
      <c r="L1087" s="7"/>
      <c r="M1087" s="38">
        <v>4.8000000000000001E-2</v>
      </c>
      <c r="N1087" s="9"/>
      <c r="O1087" s="19"/>
    </row>
    <row r="1088" spans="1:15" s="40" customFormat="1" x14ac:dyDescent="0.2">
      <c r="A1088">
        <v>201409</v>
      </c>
      <c r="B1088" s="35">
        <v>41893</v>
      </c>
      <c r="C1088" s="7" t="s">
        <v>21</v>
      </c>
      <c r="D1088" s="36">
        <v>4.1700000000000001E-2</v>
      </c>
      <c r="E1088" s="36">
        <v>4.24E-2</v>
      </c>
      <c r="F1088" s="36">
        <v>4.7800000000000002E-2</v>
      </c>
      <c r="G1088" s="37">
        <v>4.3999999999999997E-2</v>
      </c>
      <c r="H1088" s="8">
        <v>0</v>
      </c>
      <c r="I1088" s="9"/>
      <c r="J1088" s="38">
        <v>4.1200000000000001E-2</v>
      </c>
      <c r="K1088" s="7"/>
      <c r="L1088" s="7"/>
      <c r="M1088" s="38">
        <v>4.7899999999999998E-2</v>
      </c>
      <c r="N1088" s="9"/>
      <c r="O1088" s="19"/>
    </row>
    <row r="1089" spans="1:15" s="40" customFormat="1" x14ac:dyDescent="0.2">
      <c r="A1089">
        <v>201409</v>
      </c>
      <c r="B1089" s="35">
        <v>41894</v>
      </c>
      <c r="C1089" s="7" t="s">
        <v>21</v>
      </c>
      <c r="D1089" s="36">
        <v>4.2700000000000002E-2</v>
      </c>
      <c r="E1089" s="36">
        <v>4.3299999999999998E-2</v>
      </c>
      <c r="F1089" s="36">
        <v>4.8800000000000003E-2</v>
      </c>
      <c r="G1089" s="37">
        <v>4.4900000000000002E-2</v>
      </c>
      <c r="H1089" s="8">
        <v>0</v>
      </c>
      <c r="I1089" s="9"/>
      <c r="J1089" s="38">
        <v>4.2199999999999994E-2</v>
      </c>
      <c r="K1089" s="7"/>
      <c r="L1089" s="7"/>
      <c r="M1089" s="38">
        <v>4.8899999999999999E-2</v>
      </c>
      <c r="N1089" s="9"/>
      <c r="O1089" s="19"/>
    </row>
    <row r="1090" spans="1:15" s="40" customFormat="1" x14ac:dyDescent="0.2">
      <c r="A1090">
        <v>201409</v>
      </c>
      <c r="B1090" s="35">
        <v>41897</v>
      </c>
      <c r="C1090" s="7" t="s">
        <v>21</v>
      </c>
      <c r="D1090" s="36">
        <v>4.2599999999999999E-2</v>
      </c>
      <c r="E1090" s="36">
        <v>4.3200000000000002E-2</v>
      </c>
      <c r="F1090" s="36">
        <v>4.87E-2</v>
      </c>
      <c r="G1090" s="37">
        <v>4.48E-2</v>
      </c>
      <c r="H1090" s="8">
        <v>0</v>
      </c>
      <c r="I1090" s="9"/>
      <c r="J1090" s="38">
        <v>4.2099999999999999E-2</v>
      </c>
      <c r="K1090" s="7"/>
      <c r="L1090" s="7"/>
      <c r="M1090" s="38">
        <v>4.8799999999999996E-2</v>
      </c>
      <c r="N1090" s="9"/>
      <c r="O1090" s="19"/>
    </row>
    <row r="1091" spans="1:15" s="40" customFormat="1" x14ac:dyDescent="0.2">
      <c r="A1091">
        <v>201409</v>
      </c>
      <c r="B1091" s="35">
        <v>41898</v>
      </c>
      <c r="C1091" s="7" t="s">
        <v>21</v>
      </c>
      <c r="D1091" s="36">
        <v>4.2700000000000002E-2</v>
      </c>
      <c r="E1091" s="36">
        <v>4.3299999999999998E-2</v>
      </c>
      <c r="F1091" s="36">
        <v>4.8899999999999999E-2</v>
      </c>
      <c r="G1091" s="37">
        <v>4.4999999999999998E-2</v>
      </c>
      <c r="H1091" s="8">
        <v>0</v>
      </c>
      <c r="I1091" s="9"/>
      <c r="J1091" s="38">
        <v>4.2199999999999994E-2</v>
      </c>
      <c r="K1091" s="7"/>
      <c r="L1091" s="7"/>
      <c r="M1091" s="38">
        <v>4.9000000000000002E-2</v>
      </c>
      <c r="N1091" s="9"/>
      <c r="O1091" s="19"/>
    </row>
    <row r="1092" spans="1:15" s="40" customFormat="1" x14ac:dyDescent="0.2">
      <c r="A1092">
        <v>201409</v>
      </c>
      <c r="B1092" s="35">
        <v>41899</v>
      </c>
      <c r="C1092" s="7" t="s">
        <v>21</v>
      </c>
      <c r="D1092" s="36">
        <v>4.2799999999999998E-2</v>
      </c>
      <c r="E1092" s="36">
        <v>4.3400000000000001E-2</v>
      </c>
      <c r="F1092" s="36">
        <v>4.9000000000000002E-2</v>
      </c>
      <c r="G1092" s="37">
        <v>4.5100000000000001E-2</v>
      </c>
      <c r="H1092" s="8">
        <v>0</v>
      </c>
      <c r="I1092" s="9"/>
      <c r="J1092" s="38">
        <v>4.2199999999999994E-2</v>
      </c>
      <c r="K1092" s="7"/>
      <c r="L1092" s="7"/>
      <c r="M1092" s="38">
        <v>4.9100000000000005E-2</v>
      </c>
      <c r="N1092" s="9"/>
      <c r="O1092" s="19"/>
    </row>
    <row r="1093" spans="1:15" s="40" customFormat="1" x14ac:dyDescent="0.2">
      <c r="A1093">
        <v>201409</v>
      </c>
      <c r="B1093" s="35">
        <v>41900</v>
      </c>
      <c r="C1093" s="7" t="s">
        <v>21</v>
      </c>
      <c r="D1093" s="36">
        <v>4.2799999999999998E-2</v>
      </c>
      <c r="E1093" s="36">
        <v>4.3400000000000001E-2</v>
      </c>
      <c r="F1093" s="36">
        <v>4.8899999999999999E-2</v>
      </c>
      <c r="G1093" s="37">
        <v>4.4999999999999998E-2</v>
      </c>
      <c r="H1093" s="8">
        <v>0</v>
      </c>
      <c r="I1093" s="39"/>
      <c r="J1093" s="38">
        <v>4.2199999999999994E-2</v>
      </c>
      <c r="K1093" s="38"/>
      <c r="L1093" s="38"/>
      <c r="M1093" s="38">
        <v>4.9100000000000005E-2</v>
      </c>
      <c r="N1093" s="39"/>
      <c r="O1093" s="19"/>
    </row>
    <row r="1094" spans="1:15" s="40" customFormat="1" x14ac:dyDescent="0.2">
      <c r="A1094">
        <v>201409</v>
      </c>
      <c r="B1094" s="35">
        <v>41901</v>
      </c>
      <c r="C1094" s="7" t="s">
        <v>21</v>
      </c>
      <c r="D1094" s="36">
        <v>4.2200000000000001E-2</v>
      </c>
      <c r="E1094" s="36">
        <v>4.2799999999999998E-2</v>
      </c>
      <c r="F1094" s="36">
        <v>4.8300000000000003E-2</v>
      </c>
      <c r="G1094" s="37">
        <v>4.4400000000000002E-2</v>
      </c>
      <c r="H1094" s="8">
        <v>0</v>
      </c>
      <c r="I1094" s="60"/>
      <c r="J1094" s="38">
        <v>4.1599999999999998E-2</v>
      </c>
      <c r="K1094" s="18"/>
      <c r="L1094" s="18"/>
      <c r="M1094" s="38">
        <v>4.8499999999999995E-2</v>
      </c>
      <c r="N1094" s="20"/>
      <c r="O1094" s="19"/>
    </row>
    <row r="1095" spans="1:15" s="40" customFormat="1" x14ac:dyDescent="0.2">
      <c r="A1095">
        <v>201409</v>
      </c>
      <c r="B1095" s="35">
        <v>41904</v>
      </c>
      <c r="C1095" s="7" t="s">
        <v>21</v>
      </c>
      <c r="D1095" s="36">
        <v>4.2099999999999999E-2</v>
      </c>
      <c r="E1095" s="36">
        <v>4.2700000000000002E-2</v>
      </c>
      <c r="F1095" s="36">
        <v>4.82E-2</v>
      </c>
      <c r="G1095" s="37">
        <v>4.4299999999999999E-2</v>
      </c>
      <c r="H1095" s="8">
        <v>0</v>
      </c>
      <c r="I1095" s="60"/>
      <c r="J1095" s="38">
        <v>4.1500000000000002E-2</v>
      </c>
      <c r="K1095" s="18"/>
      <c r="L1095" s="18"/>
      <c r="M1095" s="38">
        <v>4.8399999999999999E-2</v>
      </c>
      <c r="N1095" s="20"/>
      <c r="O1095" s="19"/>
    </row>
    <row r="1096" spans="1:15" s="40" customFormat="1" x14ac:dyDescent="0.2">
      <c r="A1096">
        <v>201409</v>
      </c>
      <c r="B1096" s="35">
        <v>41905</v>
      </c>
      <c r="C1096" s="7" t="s">
        <v>21</v>
      </c>
      <c r="D1096" s="36">
        <v>4.1700000000000001E-2</v>
      </c>
      <c r="E1096" s="36">
        <v>4.2299999999999997E-2</v>
      </c>
      <c r="F1096" s="36">
        <v>4.7800000000000002E-2</v>
      </c>
      <c r="G1096" s="37">
        <v>4.3900000000000002E-2</v>
      </c>
      <c r="H1096" s="8">
        <v>0</v>
      </c>
      <c r="I1096" s="60"/>
      <c r="J1096" s="38">
        <v>4.0999999999999995E-2</v>
      </c>
      <c r="K1096" s="18"/>
      <c r="L1096" s="18"/>
      <c r="M1096" s="38">
        <v>4.8000000000000001E-2</v>
      </c>
      <c r="N1096" s="20"/>
      <c r="O1096" s="19"/>
    </row>
    <row r="1097" spans="1:15" s="40" customFormat="1" x14ac:dyDescent="0.2">
      <c r="A1097">
        <v>201409</v>
      </c>
      <c r="B1097" s="35">
        <v>41906</v>
      </c>
      <c r="C1097" s="7" t="s">
        <v>21</v>
      </c>
      <c r="D1097" s="36">
        <v>4.2000000000000003E-2</v>
      </c>
      <c r="E1097" s="36">
        <v>4.2599999999999999E-2</v>
      </c>
      <c r="F1097" s="36">
        <v>4.82E-2</v>
      </c>
      <c r="G1097" s="37">
        <v>4.4299999999999999E-2</v>
      </c>
      <c r="H1097" s="8">
        <v>0</v>
      </c>
      <c r="I1097" s="60"/>
      <c r="J1097" s="38">
        <v>4.1299999999999996E-2</v>
      </c>
      <c r="K1097" s="18"/>
      <c r="L1097" s="18"/>
      <c r="M1097" s="38">
        <v>4.8399999999999999E-2</v>
      </c>
      <c r="N1097" s="20"/>
      <c r="O1097" s="19"/>
    </row>
    <row r="1098" spans="1:15" s="40" customFormat="1" x14ac:dyDescent="0.2">
      <c r="A1098">
        <v>201409</v>
      </c>
      <c r="B1098" s="35">
        <v>41907</v>
      </c>
      <c r="C1098" s="7" t="s">
        <v>21</v>
      </c>
      <c r="D1098" s="36">
        <v>4.1399999999999999E-2</v>
      </c>
      <c r="E1098" s="36">
        <v>4.2000000000000003E-2</v>
      </c>
      <c r="F1098" s="36">
        <v>4.7600000000000003E-2</v>
      </c>
      <c r="G1098" s="37">
        <v>4.3700000000000003E-2</v>
      </c>
      <c r="H1098" s="8">
        <v>0</v>
      </c>
      <c r="I1098" s="60"/>
      <c r="J1098" s="38">
        <v>4.0599999999999997E-2</v>
      </c>
      <c r="K1098" s="18"/>
      <c r="L1098" s="18"/>
      <c r="M1098" s="38">
        <v>4.7899999999999998E-2</v>
      </c>
      <c r="N1098" s="20"/>
      <c r="O1098" s="19"/>
    </row>
    <row r="1099" spans="1:15" s="40" customFormat="1" x14ac:dyDescent="0.2">
      <c r="A1099">
        <v>201409</v>
      </c>
      <c r="B1099" s="35">
        <v>41908</v>
      </c>
      <c r="C1099" s="7" t="s">
        <v>21</v>
      </c>
      <c r="D1099" s="36">
        <v>4.1399999999999999E-2</v>
      </c>
      <c r="E1099" s="36">
        <v>4.2000000000000003E-2</v>
      </c>
      <c r="F1099" s="36">
        <v>4.7699999999999999E-2</v>
      </c>
      <c r="G1099" s="37">
        <v>4.3700000000000003E-2</v>
      </c>
      <c r="H1099" s="8">
        <v>0</v>
      </c>
      <c r="I1099" s="60"/>
      <c r="J1099" s="38">
        <v>4.0599999999999997E-2</v>
      </c>
      <c r="K1099" s="18"/>
      <c r="L1099" s="18"/>
      <c r="M1099" s="38">
        <v>4.8099999999999997E-2</v>
      </c>
      <c r="N1099" s="20"/>
      <c r="O1099" s="19"/>
    </row>
    <row r="1100" spans="1:15" s="40" customFormat="1" x14ac:dyDescent="0.2">
      <c r="A1100">
        <v>201409</v>
      </c>
      <c r="B1100" s="35">
        <v>41911</v>
      </c>
      <c r="C1100" s="7" t="s">
        <v>21</v>
      </c>
      <c r="D1100" s="36">
        <v>4.1099999999999998E-2</v>
      </c>
      <c r="E1100" s="36">
        <v>4.1700000000000001E-2</v>
      </c>
      <c r="F1100" s="36">
        <v>4.7300000000000002E-2</v>
      </c>
      <c r="G1100" s="37">
        <v>4.3400000000000001E-2</v>
      </c>
      <c r="H1100" s="8">
        <v>0</v>
      </c>
      <c r="I1100" s="60"/>
      <c r="J1100" s="38">
        <v>4.0199999999999993E-2</v>
      </c>
      <c r="K1100" s="18"/>
      <c r="L1100" s="18"/>
      <c r="M1100" s="38">
        <v>4.7699999999999992E-2</v>
      </c>
      <c r="N1100" s="20"/>
      <c r="O1100" s="19"/>
    </row>
    <row r="1101" spans="1:15" s="40" customFormat="1" x14ac:dyDescent="0.2">
      <c r="A1101">
        <v>201409</v>
      </c>
      <c r="B1101" s="35">
        <v>41912</v>
      </c>
      <c r="C1101" s="7" t="s">
        <v>21</v>
      </c>
      <c r="D1101" s="36">
        <v>4.1300000000000003E-2</v>
      </c>
      <c r="E1101" s="36">
        <v>4.2000000000000003E-2</v>
      </c>
      <c r="F1101" s="36">
        <v>4.7800000000000002E-2</v>
      </c>
      <c r="G1101" s="37">
        <v>4.3700000000000003E-2</v>
      </c>
      <c r="H1101" s="8">
        <v>0</v>
      </c>
      <c r="I1101" s="60"/>
      <c r="J1101" s="38">
        <v>4.0500000000000001E-2</v>
      </c>
      <c r="K1101" s="18"/>
      <c r="L1101" s="18"/>
      <c r="M1101" s="38">
        <v>4.8099999999999997E-2</v>
      </c>
      <c r="N1101" s="20"/>
      <c r="O1101" s="19"/>
    </row>
    <row r="1102" spans="1:15" s="40" customFormat="1" x14ac:dyDescent="0.2">
      <c r="A1102">
        <v>201410</v>
      </c>
      <c r="B1102" s="35">
        <v>41913</v>
      </c>
      <c r="C1102" s="7" t="s">
        <v>21</v>
      </c>
      <c r="D1102" s="36">
        <v>4.0399999999999998E-2</v>
      </c>
      <c r="E1102" s="36">
        <v>4.1099999999999998E-2</v>
      </c>
      <c r="F1102" s="36">
        <v>4.7E-2</v>
      </c>
      <c r="G1102" s="37">
        <v>4.2799999999999998E-2</v>
      </c>
      <c r="H1102" s="8">
        <v>0</v>
      </c>
      <c r="I1102" s="60"/>
      <c r="J1102" s="38">
        <v>3.95E-2</v>
      </c>
      <c r="K1102" s="18"/>
      <c r="L1102" s="18"/>
      <c r="M1102" s="38">
        <v>4.7300000000000002E-2</v>
      </c>
      <c r="N1102" s="20"/>
      <c r="O1102" s="19"/>
    </row>
    <row r="1103" spans="1:15" s="40" customFormat="1" x14ac:dyDescent="0.2">
      <c r="A1103">
        <v>201410</v>
      </c>
      <c r="B1103" s="35">
        <v>41914</v>
      </c>
      <c r="C1103" s="7" t="s">
        <v>21</v>
      </c>
      <c r="D1103" s="36">
        <v>4.0800000000000003E-2</v>
      </c>
      <c r="E1103" s="36">
        <v>4.1500000000000002E-2</v>
      </c>
      <c r="F1103" s="36">
        <v>4.7399999999999998E-2</v>
      </c>
      <c r="G1103" s="37">
        <v>4.3200000000000002E-2</v>
      </c>
      <c r="H1103" s="8">
        <v>0</v>
      </c>
      <c r="I1103" s="60"/>
      <c r="J1103" s="38">
        <v>3.9900000000000005E-2</v>
      </c>
      <c r="K1103" s="18"/>
      <c r="L1103" s="18"/>
      <c r="M1103" s="38">
        <v>4.7599999999999996E-2</v>
      </c>
      <c r="N1103" s="20"/>
      <c r="O1103" s="19"/>
    </row>
    <row r="1104" spans="1:15" s="40" customFormat="1" x14ac:dyDescent="0.2">
      <c r="A1104">
        <v>201410</v>
      </c>
      <c r="B1104" s="35">
        <v>41915</v>
      </c>
      <c r="C1104" s="7" t="s">
        <v>21</v>
      </c>
      <c r="D1104" s="36">
        <v>4.0500000000000001E-2</v>
      </c>
      <c r="E1104" s="36">
        <v>4.1300000000000003E-2</v>
      </c>
      <c r="F1104" s="36">
        <v>4.7199999999999999E-2</v>
      </c>
      <c r="G1104" s="37">
        <v>4.2999999999999997E-2</v>
      </c>
      <c r="H1104" s="8">
        <v>0</v>
      </c>
      <c r="I1104" s="60"/>
      <c r="J1104" s="38">
        <v>3.9800000000000002E-2</v>
      </c>
      <c r="K1104" s="18"/>
      <c r="L1104" s="18"/>
      <c r="M1104" s="38">
        <v>4.7400000000000005E-2</v>
      </c>
      <c r="N1104" s="20"/>
      <c r="O1104" s="19"/>
    </row>
    <row r="1105" spans="1:15" s="40" customFormat="1" x14ac:dyDescent="0.2">
      <c r="A1105">
        <v>201410</v>
      </c>
      <c r="B1105" s="35">
        <v>41918</v>
      </c>
      <c r="C1105" s="7" t="s">
        <v>21</v>
      </c>
      <c r="D1105" s="36">
        <v>4.0500000000000001E-2</v>
      </c>
      <c r="E1105" s="36">
        <v>4.1200000000000001E-2</v>
      </c>
      <c r="F1105" s="36">
        <v>4.7199999999999999E-2</v>
      </c>
      <c r="G1105" s="37">
        <v>4.2999999999999997E-2</v>
      </c>
      <c r="H1105" s="8">
        <v>0</v>
      </c>
      <c r="I1105" s="60"/>
      <c r="J1105" s="38">
        <v>3.9800000000000002E-2</v>
      </c>
      <c r="K1105" s="18"/>
      <c r="L1105" s="18"/>
      <c r="M1105" s="38">
        <v>4.7300000000000002E-2</v>
      </c>
      <c r="N1105" s="20"/>
      <c r="O1105" s="19"/>
    </row>
    <row r="1106" spans="1:15" s="40" customFormat="1" x14ac:dyDescent="0.2">
      <c r="A1106">
        <v>201410</v>
      </c>
      <c r="B1106" s="35">
        <v>41919</v>
      </c>
      <c r="C1106" s="7" t="s">
        <v>21</v>
      </c>
      <c r="D1106" s="36">
        <v>3.9699999999999999E-2</v>
      </c>
      <c r="E1106" s="36">
        <v>4.0500000000000001E-2</v>
      </c>
      <c r="F1106" s="36">
        <v>4.65E-2</v>
      </c>
      <c r="G1106" s="37">
        <v>4.2200000000000001E-2</v>
      </c>
      <c r="H1106" s="8">
        <v>0</v>
      </c>
      <c r="I1106" s="60"/>
      <c r="J1106" s="38">
        <v>3.9100000000000003E-2</v>
      </c>
      <c r="K1106" s="18"/>
      <c r="L1106" s="18"/>
      <c r="M1106" s="38">
        <v>4.6600000000000003E-2</v>
      </c>
      <c r="N1106" s="20"/>
      <c r="O1106" s="19"/>
    </row>
    <row r="1107" spans="1:15" s="40" customFormat="1" x14ac:dyDescent="0.2">
      <c r="A1107">
        <v>201410</v>
      </c>
      <c r="B1107" s="35">
        <v>41920</v>
      </c>
      <c r="C1107" s="7" t="s">
        <v>21</v>
      </c>
      <c r="D1107" s="36">
        <v>3.9899999999999998E-2</v>
      </c>
      <c r="E1107" s="36">
        <v>4.0599999999999997E-2</v>
      </c>
      <c r="F1107" s="36">
        <v>4.6600000000000003E-2</v>
      </c>
      <c r="G1107" s="37">
        <v>4.24E-2</v>
      </c>
      <c r="H1107" s="8">
        <v>0</v>
      </c>
      <c r="I1107" s="60"/>
      <c r="J1107" s="38">
        <v>3.9199999999999999E-2</v>
      </c>
      <c r="K1107" s="18"/>
      <c r="L1107" s="18"/>
      <c r="M1107" s="38">
        <v>4.6699999999999998E-2</v>
      </c>
      <c r="N1107" s="20"/>
      <c r="O1107" s="19"/>
    </row>
    <row r="1108" spans="1:15" s="40" customFormat="1" x14ac:dyDescent="0.2">
      <c r="A1108">
        <v>201410</v>
      </c>
      <c r="B1108" s="35">
        <v>41921</v>
      </c>
      <c r="C1108" s="7" t="s">
        <v>21</v>
      </c>
      <c r="D1108" s="36">
        <v>3.9899999999999998E-2</v>
      </c>
      <c r="E1108" s="36">
        <v>4.0599999999999997E-2</v>
      </c>
      <c r="F1108" s="36">
        <v>4.6600000000000003E-2</v>
      </c>
      <c r="G1108" s="37">
        <v>4.24E-2</v>
      </c>
      <c r="H1108" s="8">
        <v>0</v>
      </c>
      <c r="I1108" s="60"/>
      <c r="J1108" s="38">
        <v>3.9199999999999999E-2</v>
      </c>
      <c r="K1108" s="18"/>
      <c r="L1108" s="18"/>
      <c r="M1108" s="38">
        <v>4.6799999999999994E-2</v>
      </c>
      <c r="N1108" s="20"/>
      <c r="O1108" s="19"/>
    </row>
    <row r="1109" spans="1:15" s="40" customFormat="1" x14ac:dyDescent="0.2">
      <c r="A1109">
        <v>201410</v>
      </c>
      <c r="B1109" s="35">
        <v>41922</v>
      </c>
      <c r="C1109" s="7" t="s">
        <v>21</v>
      </c>
      <c r="D1109" s="36">
        <v>3.9600000000000003E-2</v>
      </c>
      <c r="E1109" s="36">
        <v>4.0300000000000002E-2</v>
      </c>
      <c r="F1109" s="36">
        <v>4.65E-2</v>
      </c>
      <c r="G1109" s="37">
        <v>4.2099999999999999E-2</v>
      </c>
      <c r="H1109" s="8">
        <v>0</v>
      </c>
      <c r="I1109" s="60"/>
      <c r="J1109" s="38">
        <v>3.8900000000000004E-2</v>
      </c>
      <c r="K1109" s="18"/>
      <c r="L1109" s="18"/>
      <c r="M1109" s="38">
        <v>4.6699999999999998E-2</v>
      </c>
      <c r="N1109" s="20"/>
      <c r="O1109" s="19"/>
    </row>
    <row r="1110" spans="1:15" s="40" customFormat="1" x14ac:dyDescent="0.2">
      <c r="A1110">
        <v>201410</v>
      </c>
      <c r="B1110" s="35">
        <v>41926</v>
      </c>
      <c r="C1110" s="7" t="s">
        <v>21</v>
      </c>
      <c r="D1110" s="36">
        <v>3.8899999999999997E-2</v>
      </c>
      <c r="E1110" s="36">
        <v>3.9600000000000003E-2</v>
      </c>
      <c r="F1110" s="36">
        <v>4.58E-2</v>
      </c>
      <c r="G1110" s="37">
        <v>4.1399999999999999E-2</v>
      </c>
      <c r="H1110" s="8">
        <v>0</v>
      </c>
      <c r="I1110" s="60"/>
      <c r="J1110" s="38">
        <v>3.8100000000000002E-2</v>
      </c>
      <c r="K1110" s="18"/>
      <c r="L1110" s="18"/>
      <c r="M1110" s="38">
        <v>4.5999999999999999E-2</v>
      </c>
      <c r="N1110" s="20"/>
      <c r="O1110" s="19"/>
    </row>
    <row r="1111" spans="1:15" s="40" customFormat="1" x14ac:dyDescent="0.2">
      <c r="A1111">
        <v>201410</v>
      </c>
      <c r="B1111" s="35">
        <v>41927</v>
      </c>
      <c r="C1111" s="7" t="s">
        <v>21</v>
      </c>
      <c r="D1111" s="36">
        <v>3.8699999999999998E-2</v>
      </c>
      <c r="E1111" s="36">
        <v>3.9399999999999998E-2</v>
      </c>
      <c r="F1111" s="36">
        <v>4.5699999999999998E-2</v>
      </c>
      <c r="G1111" s="37">
        <v>4.1300000000000003E-2</v>
      </c>
      <c r="H1111" s="8">
        <v>0</v>
      </c>
      <c r="I1111" s="60"/>
      <c r="J1111" s="38">
        <v>3.78E-2</v>
      </c>
      <c r="K1111" s="18"/>
      <c r="L1111" s="18"/>
      <c r="M1111" s="38">
        <v>4.5899999999999996E-2</v>
      </c>
      <c r="N1111" s="20"/>
      <c r="O1111" s="19"/>
    </row>
    <row r="1112" spans="1:15" s="40" customFormat="1" x14ac:dyDescent="0.2">
      <c r="A1112">
        <v>201410</v>
      </c>
      <c r="B1112" s="35">
        <v>41928</v>
      </c>
      <c r="C1112" s="7" t="s">
        <v>21</v>
      </c>
      <c r="D1112" s="36">
        <v>3.9199999999999999E-2</v>
      </c>
      <c r="E1112" s="36">
        <v>3.9899999999999998E-2</v>
      </c>
      <c r="F1112" s="36">
        <v>4.6199999999999998E-2</v>
      </c>
      <c r="G1112" s="37">
        <v>4.1799999999999997E-2</v>
      </c>
      <c r="H1112" s="8">
        <v>0</v>
      </c>
      <c r="I1112" s="21"/>
      <c r="J1112" s="38">
        <v>3.8399999999999997E-2</v>
      </c>
      <c r="K1112" s="18"/>
      <c r="L1112" s="18"/>
      <c r="M1112" s="38">
        <v>4.6399999999999997E-2</v>
      </c>
      <c r="N1112" s="20"/>
      <c r="O1112" s="19"/>
    </row>
    <row r="1113" spans="1:15" s="40" customFormat="1" x14ac:dyDescent="0.2">
      <c r="A1113">
        <v>201410</v>
      </c>
      <c r="B1113" s="35">
        <v>41929</v>
      </c>
      <c r="C1113" s="7" t="s">
        <v>21</v>
      </c>
      <c r="D1113" s="36">
        <v>3.9399999999999998E-2</v>
      </c>
      <c r="E1113" s="36">
        <v>4.02E-2</v>
      </c>
      <c r="F1113" s="36">
        <v>4.6399999999999997E-2</v>
      </c>
      <c r="G1113" s="37">
        <v>4.2000000000000003E-2</v>
      </c>
      <c r="H1113" s="8">
        <v>0</v>
      </c>
      <c r="I1113" s="22"/>
      <c r="J1113" s="38">
        <v>3.8699999999999998E-2</v>
      </c>
      <c r="K1113" s="18"/>
      <c r="L1113" s="18"/>
      <c r="M1113" s="38">
        <v>4.6600000000000003E-2</v>
      </c>
      <c r="N1113" s="20"/>
      <c r="O1113" s="19"/>
    </row>
    <row r="1114" spans="1:15" s="40" customFormat="1" x14ac:dyDescent="0.2">
      <c r="A1114">
        <v>201410</v>
      </c>
      <c r="B1114" s="35">
        <v>41932</v>
      </c>
      <c r="C1114" s="7" t="s">
        <v>21</v>
      </c>
      <c r="D1114" s="36">
        <v>3.9300000000000002E-2</v>
      </c>
      <c r="E1114" s="36">
        <v>4.0099999999999997E-2</v>
      </c>
      <c r="F1114" s="36">
        <v>4.6300000000000001E-2</v>
      </c>
      <c r="G1114" s="37">
        <v>4.19E-2</v>
      </c>
      <c r="H1114" s="8">
        <v>0</v>
      </c>
      <c r="I1114" s="64"/>
      <c r="J1114" s="38">
        <v>3.8900000000000004E-2</v>
      </c>
      <c r="K1114" s="18"/>
      <c r="L1114" s="18"/>
      <c r="M1114" s="38">
        <v>4.6500000000000007E-2</v>
      </c>
      <c r="N1114" s="20"/>
      <c r="O1114" s="19"/>
    </row>
    <row r="1115" spans="1:15" s="40" customFormat="1" x14ac:dyDescent="0.2">
      <c r="A1115">
        <v>201410</v>
      </c>
      <c r="B1115" s="35">
        <v>41933</v>
      </c>
      <c r="C1115" s="7" t="s">
        <v>21</v>
      </c>
      <c r="D1115" s="36">
        <v>3.9399999999999998E-2</v>
      </c>
      <c r="E1115" s="36">
        <v>4.0300000000000002E-2</v>
      </c>
      <c r="F1115" s="36">
        <v>4.65E-2</v>
      </c>
      <c r="G1115" s="37">
        <v>4.2099999999999999E-2</v>
      </c>
      <c r="H1115" s="8">
        <v>0</v>
      </c>
      <c r="I1115" s="22"/>
      <c r="J1115" s="38">
        <v>3.9199999999999999E-2</v>
      </c>
      <c r="K1115" s="18"/>
      <c r="L1115" s="18"/>
      <c r="M1115" s="38">
        <v>4.6600000000000003E-2</v>
      </c>
      <c r="N1115" s="20"/>
      <c r="O1115" s="19"/>
    </row>
    <row r="1116" spans="1:15" s="40" customFormat="1" x14ac:dyDescent="0.2">
      <c r="A1116">
        <v>201410</v>
      </c>
      <c r="B1116" s="35">
        <v>41934</v>
      </c>
      <c r="C1116" s="7" t="s">
        <v>21</v>
      </c>
      <c r="D1116" s="36">
        <v>3.95E-2</v>
      </c>
      <c r="E1116" s="36">
        <v>4.0399999999999998E-2</v>
      </c>
      <c r="F1116" s="36">
        <v>4.6600000000000003E-2</v>
      </c>
      <c r="G1116" s="37">
        <v>4.2200000000000001E-2</v>
      </c>
      <c r="H1116" s="8">
        <v>0</v>
      </c>
      <c r="I1116" s="22"/>
      <c r="J1116" s="38">
        <v>3.9300000000000002E-2</v>
      </c>
      <c r="K1116" s="18"/>
      <c r="L1116" s="18"/>
      <c r="M1116" s="38">
        <v>4.6699999999999998E-2</v>
      </c>
      <c r="N1116" s="20"/>
      <c r="O1116" s="19"/>
    </row>
    <row r="1117" spans="1:15" s="40" customFormat="1" x14ac:dyDescent="0.2">
      <c r="A1117">
        <v>201410</v>
      </c>
      <c r="B1117" s="35">
        <v>41935</v>
      </c>
      <c r="C1117" s="7" t="s">
        <v>21</v>
      </c>
      <c r="D1117" s="36">
        <v>3.9899999999999998E-2</v>
      </c>
      <c r="E1117" s="36">
        <v>4.0899999999999999E-2</v>
      </c>
      <c r="F1117" s="36">
        <v>4.7E-2</v>
      </c>
      <c r="G1117" s="37">
        <v>4.2599999999999999E-2</v>
      </c>
      <c r="H1117" s="8">
        <v>0</v>
      </c>
      <c r="I1117" s="22"/>
      <c r="J1117" s="38">
        <v>3.9599999999999996E-2</v>
      </c>
      <c r="K1117" s="18"/>
      <c r="L1117" s="18"/>
      <c r="M1117" s="38">
        <v>4.7100000000000003E-2</v>
      </c>
      <c r="N1117" s="20"/>
      <c r="O1117" s="19"/>
    </row>
    <row r="1118" spans="1:15" s="40" customFormat="1" x14ac:dyDescent="0.2">
      <c r="A1118">
        <v>201410</v>
      </c>
      <c r="B1118" s="35">
        <v>41936</v>
      </c>
      <c r="C1118" s="7" t="s">
        <v>21</v>
      </c>
      <c r="D1118" s="36">
        <v>0.04</v>
      </c>
      <c r="E1118" s="36">
        <v>4.0899999999999999E-2</v>
      </c>
      <c r="F1118" s="36">
        <v>4.7100000000000003E-2</v>
      </c>
      <c r="G1118" s="37">
        <v>4.2700000000000002E-2</v>
      </c>
      <c r="H1118" s="8">
        <v>0</v>
      </c>
      <c r="I1118" s="65"/>
      <c r="J1118" s="38">
        <v>3.9699999999999999E-2</v>
      </c>
      <c r="K1118" s="18"/>
      <c r="L1118" s="18"/>
      <c r="M1118" s="38">
        <v>4.7199999999999999E-2</v>
      </c>
      <c r="N1118" s="20"/>
      <c r="O1118" s="19"/>
    </row>
    <row r="1119" spans="1:15" s="40" customFormat="1" x14ac:dyDescent="0.2">
      <c r="A1119">
        <v>201410</v>
      </c>
      <c r="B1119" s="35">
        <v>41939</v>
      </c>
      <c r="C1119" s="7" t="s">
        <v>21</v>
      </c>
      <c r="D1119" s="36">
        <v>3.9800000000000002E-2</v>
      </c>
      <c r="E1119" s="36">
        <v>4.0800000000000003E-2</v>
      </c>
      <c r="F1119" s="36">
        <v>4.6899999999999997E-2</v>
      </c>
      <c r="G1119" s="37">
        <v>4.2500000000000003E-2</v>
      </c>
      <c r="H1119" s="8">
        <v>0</v>
      </c>
      <c r="I1119" s="22"/>
      <c r="J1119" s="38">
        <v>3.95E-2</v>
      </c>
      <c r="K1119" s="18"/>
      <c r="L1119" s="18"/>
      <c r="M1119" s="38">
        <v>4.7100000000000003E-2</v>
      </c>
      <c r="N1119" s="20"/>
      <c r="O1119" s="19"/>
    </row>
    <row r="1120" spans="1:15" s="40" customFormat="1" x14ac:dyDescent="0.2">
      <c r="A1120">
        <v>201410</v>
      </c>
      <c r="B1120" s="35">
        <v>41940</v>
      </c>
      <c r="C1120" s="7" t="s">
        <v>21</v>
      </c>
      <c r="D1120" s="36">
        <v>4.0099999999999997E-2</v>
      </c>
      <c r="E1120" s="36">
        <v>4.1000000000000002E-2</v>
      </c>
      <c r="F1120" s="36">
        <v>4.7100000000000003E-2</v>
      </c>
      <c r="G1120" s="37">
        <v>4.2700000000000002E-2</v>
      </c>
      <c r="H1120" s="8">
        <v>0</v>
      </c>
      <c r="I1120" s="60"/>
      <c r="J1120" s="38">
        <v>3.9599999999999996E-2</v>
      </c>
      <c r="K1120" s="18"/>
      <c r="L1120" s="18"/>
      <c r="M1120" s="38">
        <v>4.7300000000000002E-2</v>
      </c>
      <c r="N1120" s="20"/>
      <c r="O1120" s="19"/>
    </row>
    <row r="1121" spans="1:15" s="40" customFormat="1" x14ac:dyDescent="0.2">
      <c r="A1121">
        <v>201410</v>
      </c>
      <c r="B1121" s="35">
        <v>41941</v>
      </c>
      <c r="C1121" s="7" t="s">
        <v>21</v>
      </c>
      <c r="D1121" s="36">
        <v>3.9699999999999999E-2</v>
      </c>
      <c r="E1121" s="36">
        <v>4.07E-2</v>
      </c>
      <c r="F1121" s="36">
        <v>4.6800000000000001E-2</v>
      </c>
      <c r="G1121" s="37">
        <v>4.24E-2</v>
      </c>
      <c r="H1121" s="8">
        <v>0</v>
      </c>
      <c r="I1121" s="60"/>
      <c r="J1121" s="38">
        <v>3.9300000000000002E-2</v>
      </c>
      <c r="K1121" s="18"/>
      <c r="L1121" s="18"/>
      <c r="M1121" s="38">
        <v>4.7E-2</v>
      </c>
      <c r="N1121" s="20"/>
      <c r="O1121" s="19"/>
    </row>
    <row r="1122" spans="1:15" s="40" customFormat="1" x14ac:dyDescent="0.2">
      <c r="A1122">
        <v>201410</v>
      </c>
      <c r="B1122" s="35">
        <v>41942</v>
      </c>
      <c r="C1122" s="7" t="s">
        <v>21</v>
      </c>
      <c r="D1122" s="36">
        <v>3.9899999999999998E-2</v>
      </c>
      <c r="E1122" s="36">
        <v>4.0800000000000003E-2</v>
      </c>
      <c r="F1122" s="36">
        <v>4.6800000000000001E-2</v>
      </c>
      <c r="G1122" s="37">
        <v>4.2500000000000003E-2</v>
      </c>
      <c r="H1122" s="8">
        <v>0</v>
      </c>
      <c r="I1122" s="60"/>
      <c r="J1122" s="38">
        <v>3.8800000000000001E-2</v>
      </c>
      <c r="K1122" s="18"/>
      <c r="L1122" s="18"/>
      <c r="M1122" s="38">
        <v>4.7100000000000003E-2</v>
      </c>
      <c r="N1122" s="20"/>
      <c r="O1122" s="19"/>
    </row>
    <row r="1123" spans="1:15" s="40" customFormat="1" x14ac:dyDescent="0.2">
      <c r="A1123">
        <v>201410</v>
      </c>
      <c r="B1123" s="35">
        <v>41943</v>
      </c>
      <c r="C1123" s="7" t="s">
        <v>21</v>
      </c>
      <c r="D1123" s="36">
        <v>4.0099999999999997E-2</v>
      </c>
      <c r="E1123" s="36">
        <v>4.1000000000000002E-2</v>
      </c>
      <c r="F1123" s="36">
        <v>4.7100000000000003E-2</v>
      </c>
      <c r="G1123" s="37">
        <v>4.2700000000000002E-2</v>
      </c>
      <c r="H1123" s="8">
        <v>0</v>
      </c>
      <c r="I1123" s="60"/>
      <c r="J1123" s="38">
        <v>3.9E-2</v>
      </c>
      <c r="K1123" s="18"/>
      <c r="L1123" s="18"/>
      <c r="M1123" s="38">
        <v>4.7400000000000005E-2</v>
      </c>
      <c r="N1123" s="20"/>
      <c r="O1123" s="19"/>
    </row>
    <row r="1124" spans="1:15" s="40" customFormat="1" x14ac:dyDescent="0.2">
      <c r="A1124">
        <v>201411</v>
      </c>
      <c r="B1124" s="35">
        <v>41946</v>
      </c>
      <c r="C1124" s="7" t="s">
        <v>21</v>
      </c>
      <c r="D1124" s="36">
        <v>4.0099999999999997E-2</v>
      </c>
      <c r="E1124" s="36">
        <v>4.1000000000000002E-2</v>
      </c>
      <c r="F1124" s="36">
        <v>4.7199999999999999E-2</v>
      </c>
      <c r="G1124" s="37">
        <v>4.2799999999999998E-2</v>
      </c>
      <c r="H1124" s="8">
        <v>0</v>
      </c>
      <c r="I1124" s="60"/>
      <c r="J1124" s="38">
        <v>3.9E-2</v>
      </c>
      <c r="K1124" s="18"/>
      <c r="L1124" s="18"/>
      <c r="M1124" s="38">
        <v>4.7500000000000001E-2</v>
      </c>
      <c r="N1124" s="20"/>
      <c r="O1124" s="19"/>
    </row>
    <row r="1125" spans="1:15" s="40" customFormat="1" x14ac:dyDescent="0.2">
      <c r="A1125">
        <v>201411</v>
      </c>
      <c r="B1125" s="35">
        <v>41947</v>
      </c>
      <c r="C1125" s="7" t="s">
        <v>21</v>
      </c>
      <c r="D1125" s="36">
        <v>0.04</v>
      </c>
      <c r="E1125" s="36">
        <v>4.0800000000000003E-2</v>
      </c>
      <c r="F1125" s="36">
        <v>4.7E-2</v>
      </c>
      <c r="G1125" s="37">
        <v>4.2599999999999999E-2</v>
      </c>
      <c r="H1125" s="8">
        <v>0</v>
      </c>
      <c r="I1125" s="60"/>
      <c r="J1125" s="38">
        <v>3.8900000000000004E-2</v>
      </c>
      <c r="K1125" s="18"/>
      <c r="L1125" s="18"/>
      <c r="M1125" s="38">
        <v>4.7400000000000005E-2</v>
      </c>
      <c r="N1125" s="20"/>
      <c r="O1125" s="19"/>
    </row>
    <row r="1126" spans="1:15" s="40" customFormat="1" x14ac:dyDescent="0.2">
      <c r="A1126">
        <v>201411</v>
      </c>
      <c r="B1126" s="35">
        <v>41948</v>
      </c>
      <c r="C1126" s="7" t="s">
        <v>21</v>
      </c>
      <c r="D1126" s="36">
        <v>4.02E-2</v>
      </c>
      <c r="E1126" s="36">
        <v>4.0899999999999999E-2</v>
      </c>
      <c r="F1126" s="36">
        <v>4.7100000000000003E-2</v>
      </c>
      <c r="G1126" s="37">
        <v>4.2700000000000002E-2</v>
      </c>
      <c r="H1126" s="8">
        <v>0</v>
      </c>
      <c r="I1126" s="60"/>
      <c r="J1126" s="38">
        <v>3.9E-2</v>
      </c>
      <c r="K1126" s="18"/>
      <c r="L1126" s="18"/>
      <c r="M1126" s="38">
        <v>4.7500000000000001E-2</v>
      </c>
      <c r="N1126" s="20"/>
      <c r="O1126" s="19"/>
    </row>
    <row r="1127" spans="1:15" s="40" customFormat="1" x14ac:dyDescent="0.2">
      <c r="A1127">
        <v>201411</v>
      </c>
      <c r="B1127" s="35">
        <v>41949</v>
      </c>
      <c r="C1127" s="7" t="s">
        <v>21</v>
      </c>
      <c r="D1127" s="36">
        <v>4.0500000000000001E-2</v>
      </c>
      <c r="E1127" s="36">
        <v>4.1200000000000001E-2</v>
      </c>
      <c r="F1127" s="36">
        <v>4.7500000000000001E-2</v>
      </c>
      <c r="G1127" s="37">
        <v>4.3099999999999999E-2</v>
      </c>
      <c r="H1127" s="8">
        <v>0</v>
      </c>
      <c r="I1127" s="20"/>
      <c r="J1127" s="38">
        <v>3.9300000000000002E-2</v>
      </c>
      <c r="K1127" s="38"/>
      <c r="L1127" s="38"/>
      <c r="M1127" s="38">
        <v>4.7899999999999998E-2</v>
      </c>
      <c r="N1127" s="39"/>
    </row>
    <row r="1128" spans="1:15" s="40" customFormat="1" x14ac:dyDescent="0.2">
      <c r="A1128">
        <v>201411</v>
      </c>
      <c r="B1128" s="35">
        <v>41950</v>
      </c>
      <c r="C1128" s="7" t="s">
        <v>21</v>
      </c>
      <c r="D1128" s="36">
        <v>4.0099999999999997E-2</v>
      </c>
      <c r="E1128" s="36">
        <v>4.0800000000000003E-2</v>
      </c>
      <c r="F1128" s="36">
        <v>4.7100000000000003E-2</v>
      </c>
      <c r="G1128" s="37">
        <v>4.2700000000000002E-2</v>
      </c>
      <c r="H1128" s="8">
        <v>0</v>
      </c>
      <c r="I1128" s="20"/>
      <c r="J1128" s="38">
        <v>3.8800000000000001E-2</v>
      </c>
      <c r="K1128" s="38"/>
      <c r="L1128" s="38"/>
      <c r="M1128" s="38">
        <v>4.7500000000000001E-2</v>
      </c>
      <c r="N1128" s="39"/>
    </row>
    <row r="1129" spans="1:15" s="40" customFormat="1" x14ac:dyDescent="0.2">
      <c r="A1129">
        <v>201411</v>
      </c>
      <c r="B1129" s="35">
        <v>41953</v>
      </c>
      <c r="C1129" s="7" t="s">
        <v>21</v>
      </c>
      <c r="D1129" s="36">
        <v>4.0500000000000001E-2</v>
      </c>
      <c r="E1129" s="36">
        <v>4.1200000000000001E-2</v>
      </c>
      <c r="F1129" s="36">
        <v>4.7500000000000001E-2</v>
      </c>
      <c r="G1129" s="37">
        <v>4.3099999999999999E-2</v>
      </c>
      <c r="H1129" s="8">
        <v>0</v>
      </c>
      <c r="I1129" s="20"/>
      <c r="J1129" s="38">
        <v>3.9199999999999999E-2</v>
      </c>
      <c r="K1129" s="38"/>
      <c r="L1129" s="38"/>
      <c r="M1129" s="38">
        <v>4.7899999999999998E-2</v>
      </c>
      <c r="N1129" s="39"/>
    </row>
    <row r="1130" spans="1:15" s="40" customFormat="1" x14ac:dyDescent="0.2">
      <c r="A1130">
        <v>201411</v>
      </c>
      <c r="B1130" s="35">
        <v>41955</v>
      </c>
      <c r="C1130" s="7" t="s">
        <v>21</v>
      </c>
      <c r="D1130" s="36">
        <v>4.0599999999999997E-2</v>
      </c>
      <c r="E1130" s="36">
        <v>4.1300000000000003E-2</v>
      </c>
      <c r="F1130" s="36">
        <v>4.7600000000000003E-2</v>
      </c>
      <c r="G1130" s="37">
        <v>4.3200000000000002E-2</v>
      </c>
      <c r="H1130" s="8">
        <v>0</v>
      </c>
      <c r="I1130" s="20"/>
      <c r="J1130" s="38">
        <v>3.95E-2</v>
      </c>
      <c r="K1130" s="38"/>
      <c r="L1130" s="38"/>
      <c r="M1130" s="38">
        <v>4.8000000000000001E-2</v>
      </c>
      <c r="N1130" s="39"/>
    </row>
    <row r="1131" spans="1:15" s="40" customFormat="1" x14ac:dyDescent="0.2">
      <c r="A1131">
        <v>201411</v>
      </c>
      <c r="B1131" s="35">
        <v>41956</v>
      </c>
      <c r="C1131" s="7" t="s">
        <v>21</v>
      </c>
      <c r="D1131" s="36">
        <v>4.0399999999999998E-2</v>
      </c>
      <c r="E1131" s="36">
        <v>4.1200000000000001E-2</v>
      </c>
      <c r="F1131" s="36">
        <v>4.7800000000000002E-2</v>
      </c>
      <c r="G1131" s="37">
        <v>4.3099999999999999E-2</v>
      </c>
      <c r="H1131" s="8">
        <v>0</v>
      </c>
      <c r="I1131" s="39"/>
      <c r="J1131" s="38">
        <v>3.9699999999999999E-2</v>
      </c>
      <c r="K1131" s="38"/>
      <c r="L1131" s="38"/>
      <c r="M1131" s="38">
        <v>4.82E-2</v>
      </c>
      <c r="N1131" s="39"/>
    </row>
    <row r="1132" spans="1:15" s="40" customFormat="1" x14ac:dyDescent="0.2">
      <c r="A1132">
        <v>201411</v>
      </c>
      <c r="B1132" s="35">
        <v>41957</v>
      </c>
      <c r="C1132" s="7" t="s">
        <v>21</v>
      </c>
      <c r="D1132" s="36">
        <v>4.0300000000000002E-2</v>
      </c>
      <c r="E1132" s="36">
        <v>4.0899999999999999E-2</v>
      </c>
      <c r="F1132" s="36">
        <v>4.7600000000000003E-2</v>
      </c>
      <c r="G1132" s="37">
        <v>4.2900000000000001E-2</v>
      </c>
      <c r="H1132" s="8">
        <v>0</v>
      </c>
      <c r="I1132" s="23"/>
      <c r="J1132" s="38">
        <v>3.9399999999999998E-2</v>
      </c>
      <c r="K1132" s="38"/>
      <c r="L1132" s="38"/>
      <c r="M1132" s="38">
        <v>4.8000000000000001E-2</v>
      </c>
      <c r="N1132" s="39"/>
    </row>
    <row r="1133" spans="1:15" s="40" customFormat="1" x14ac:dyDescent="0.2">
      <c r="A1133">
        <v>201411</v>
      </c>
      <c r="B1133" s="35">
        <v>41960</v>
      </c>
      <c r="C1133" s="7" t="s">
        <v>21</v>
      </c>
      <c r="D1133" s="36">
        <v>4.07E-2</v>
      </c>
      <c r="E1133" s="36">
        <v>4.1099999999999998E-2</v>
      </c>
      <c r="F1133" s="36">
        <v>4.7899999999999998E-2</v>
      </c>
      <c r="G1133" s="37">
        <v>4.3200000000000002E-2</v>
      </c>
      <c r="H1133" s="8">
        <v>0</v>
      </c>
      <c r="I1133" s="24"/>
      <c r="J1133" s="38">
        <v>3.95E-2</v>
      </c>
      <c r="K1133" s="18"/>
      <c r="L1133" s="18"/>
      <c r="M1133" s="38">
        <v>4.8300000000000003E-2</v>
      </c>
      <c r="N1133" s="20"/>
      <c r="O1133" s="19"/>
    </row>
    <row r="1134" spans="1:15" s="40" customFormat="1" x14ac:dyDescent="0.2">
      <c r="A1134">
        <v>201411</v>
      </c>
      <c r="B1134" s="35">
        <v>41961</v>
      </c>
      <c r="C1134" s="7" t="s">
        <v>21</v>
      </c>
      <c r="D1134" s="36">
        <v>4.0500000000000001E-2</v>
      </c>
      <c r="E1134" s="36">
        <v>4.0899999999999999E-2</v>
      </c>
      <c r="F1134" s="36">
        <v>4.8000000000000001E-2</v>
      </c>
      <c r="G1134" s="37">
        <v>4.3099999999999999E-2</v>
      </c>
      <c r="H1134" s="8">
        <v>0</v>
      </c>
      <c r="I1134" s="24"/>
      <c r="J1134" s="38">
        <v>3.9599999999999996E-2</v>
      </c>
      <c r="K1134" s="18"/>
      <c r="L1134" s="18"/>
      <c r="M1134" s="38">
        <v>4.8399999999999999E-2</v>
      </c>
      <c r="N1134" s="20"/>
      <c r="O1134" s="19"/>
    </row>
    <row r="1135" spans="1:15" s="40" customFormat="1" x14ac:dyDescent="0.2">
      <c r="A1135">
        <v>201411</v>
      </c>
      <c r="B1135" s="35">
        <v>41962</v>
      </c>
      <c r="C1135" s="7" t="s">
        <v>21</v>
      </c>
      <c r="D1135" s="36">
        <v>4.0800000000000003E-2</v>
      </c>
      <c r="E1135" s="36">
        <v>4.1200000000000001E-2</v>
      </c>
      <c r="F1135" s="36">
        <v>4.8300000000000003E-2</v>
      </c>
      <c r="G1135" s="37">
        <v>4.3400000000000001E-2</v>
      </c>
      <c r="H1135" s="8">
        <v>0</v>
      </c>
      <c r="I1135" s="25"/>
      <c r="J1135" s="38">
        <v>3.9800000000000002E-2</v>
      </c>
      <c r="K1135" s="18"/>
      <c r="L1135" s="18"/>
      <c r="M1135" s="38">
        <v>4.87E-2</v>
      </c>
      <c r="N1135" s="20"/>
      <c r="O1135" s="19"/>
    </row>
    <row r="1136" spans="1:15" s="40" customFormat="1" x14ac:dyDescent="0.2">
      <c r="A1136">
        <v>201411</v>
      </c>
      <c r="B1136" s="35">
        <v>41963</v>
      </c>
      <c r="C1136" s="7" t="s">
        <v>21</v>
      </c>
      <c r="D1136" s="36">
        <v>4.0800000000000003E-2</v>
      </c>
      <c r="E1136" s="36">
        <v>4.1200000000000001E-2</v>
      </c>
      <c r="F1136" s="36">
        <v>4.8300000000000003E-2</v>
      </c>
      <c r="G1136" s="37">
        <v>4.3400000000000001E-2</v>
      </c>
      <c r="H1136" s="8">
        <v>0</v>
      </c>
      <c r="I1136" s="24"/>
      <c r="J1136" s="38">
        <v>3.9699999999999999E-2</v>
      </c>
      <c r="K1136" s="18"/>
      <c r="L1136" s="18"/>
      <c r="M1136" s="38">
        <v>4.8600000000000004E-2</v>
      </c>
      <c r="N1136" s="20"/>
      <c r="O1136" s="19"/>
    </row>
    <row r="1137" spans="1:15" s="40" customFormat="1" x14ac:dyDescent="0.2">
      <c r="A1137">
        <v>201411</v>
      </c>
      <c r="B1137" s="35">
        <v>41964</v>
      </c>
      <c r="C1137" s="7" t="s">
        <v>21</v>
      </c>
      <c r="D1137" s="36">
        <v>4.0500000000000001E-2</v>
      </c>
      <c r="E1137" s="36">
        <v>4.0800000000000003E-2</v>
      </c>
      <c r="F1137" s="36">
        <v>4.7699999999999999E-2</v>
      </c>
      <c r="G1137" s="37">
        <v>4.2999999999999997E-2</v>
      </c>
      <c r="H1137" s="8">
        <v>0</v>
      </c>
      <c r="I1137" s="24"/>
      <c r="J1137" s="38">
        <v>3.9399999999999998E-2</v>
      </c>
      <c r="K1137" s="18"/>
      <c r="L1137" s="18"/>
      <c r="M1137" s="38">
        <v>4.8000000000000001E-2</v>
      </c>
      <c r="N1137" s="20"/>
      <c r="O1137" s="19"/>
    </row>
    <row r="1138" spans="1:15" s="40" customFormat="1" x14ac:dyDescent="0.2">
      <c r="A1138">
        <v>201411</v>
      </c>
      <c r="B1138" s="35">
        <v>41967</v>
      </c>
      <c r="C1138" s="7" t="s">
        <v>21</v>
      </c>
      <c r="D1138" s="36">
        <v>4.0500000000000001E-2</v>
      </c>
      <c r="E1138" s="36">
        <v>4.0899999999999999E-2</v>
      </c>
      <c r="F1138" s="36">
        <v>4.7600000000000003E-2</v>
      </c>
      <c r="G1138" s="37">
        <v>4.2999999999999997E-2</v>
      </c>
      <c r="H1138" s="8">
        <v>0</v>
      </c>
      <c r="I1138" s="60"/>
      <c r="J1138" s="38">
        <v>3.9399999999999998E-2</v>
      </c>
      <c r="K1138" s="18"/>
      <c r="L1138" s="18"/>
      <c r="M1138" s="38">
        <v>4.8000000000000001E-2</v>
      </c>
      <c r="N1138" s="20"/>
      <c r="O1138" s="19"/>
    </row>
    <row r="1139" spans="1:15" s="40" customFormat="1" x14ac:dyDescent="0.2">
      <c r="A1139">
        <v>201411</v>
      </c>
      <c r="B1139" s="35">
        <v>41968</v>
      </c>
      <c r="C1139" s="7" t="s">
        <v>21</v>
      </c>
      <c r="D1139" s="36">
        <v>0.04</v>
      </c>
      <c r="E1139" s="36">
        <v>4.0399999999999998E-2</v>
      </c>
      <c r="F1139" s="36">
        <v>4.6899999999999997E-2</v>
      </c>
      <c r="G1139" s="37">
        <v>4.24E-2</v>
      </c>
      <c r="H1139" s="8">
        <v>0</v>
      </c>
      <c r="I1139" s="60"/>
      <c r="J1139" s="38">
        <v>3.8800000000000001E-2</v>
      </c>
      <c r="K1139" s="18"/>
      <c r="L1139" s="18"/>
      <c r="M1139" s="38">
        <v>4.7300000000000002E-2</v>
      </c>
      <c r="N1139" s="20"/>
      <c r="O1139" s="19"/>
    </row>
    <row r="1140" spans="1:15" s="40" customFormat="1" x14ac:dyDescent="0.2">
      <c r="A1140">
        <v>201411</v>
      </c>
      <c r="B1140" s="35">
        <v>41971</v>
      </c>
      <c r="C1140" s="7" t="s">
        <v>21</v>
      </c>
      <c r="D1140" s="36">
        <v>3.95E-2</v>
      </c>
      <c r="E1140" s="36">
        <v>3.9899999999999998E-2</v>
      </c>
      <c r="F1140" s="36">
        <v>4.6600000000000003E-2</v>
      </c>
      <c r="G1140" s="37">
        <v>4.2000000000000003E-2</v>
      </c>
      <c r="H1140" s="8">
        <v>0</v>
      </c>
      <c r="I1140" s="60"/>
      <c r="J1140" s="38">
        <v>3.8300000000000001E-2</v>
      </c>
      <c r="K1140" s="18"/>
      <c r="L1140" s="18"/>
      <c r="M1140" s="38">
        <v>4.7E-2</v>
      </c>
      <c r="N1140" s="20"/>
      <c r="O1140" s="19"/>
    </row>
    <row r="1141" spans="1:15" s="40" customFormat="1" x14ac:dyDescent="0.2">
      <c r="A1141">
        <v>201412</v>
      </c>
      <c r="B1141" s="35">
        <v>41974</v>
      </c>
      <c r="C1141" s="7" t="s">
        <v>21</v>
      </c>
      <c r="D1141" s="36">
        <v>3.9899999999999998E-2</v>
      </c>
      <c r="E1141" s="36">
        <v>4.0300000000000002E-2</v>
      </c>
      <c r="F1141" s="36">
        <v>4.7100000000000003E-2</v>
      </c>
      <c r="G1141" s="37">
        <v>4.24E-2</v>
      </c>
      <c r="H1141" s="8">
        <v>0</v>
      </c>
      <c r="I1141" s="60"/>
      <c r="J1141" s="38">
        <v>3.8599999999999995E-2</v>
      </c>
      <c r="K1141" s="18"/>
      <c r="L1141" s="18"/>
      <c r="M1141" s="38">
        <v>4.7599999999999996E-2</v>
      </c>
      <c r="N1141" s="20"/>
      <c r="O1141" s="19"/>
    </row>
    <row r="1142" spans="1:15" s="40" customFormat="1" x14ac:dyDescent="0.2">
      <c r="A1142">
        <v>201412</v>
      </c>
      <c r="B1142" s="35">
        <v>41975</v>
      </c>
      <c r="C1142" s="7" t="s">
        <v>21</v>
      </c>
      <c r="D1142" s="36">
        <v>4.07E-2</v>
      </c>
      <c r="E1142" s="36">
        <v>4.0899999999999999E-2</v>
      </c>
      <c r="F1142" s="36">
        <v>4.7800000000000002E-2</v>
      </c>
      <c r="G1142" s="37">
        <v>4.3099999999999999E-2</v>
      </c>
      <c r="H1142" s="8">
        <v>0</v>
      </c>
      <c r="I1142" s="60"/>
      <c r="J1142" s="38">
        <v>3.9300000000000002E-2</v>
      </c>
      <c r="K1142" s="18"/>
      <c r="L1142" s="18"/>
      <c r="M1142" s="38">
        <v>4.82E-2</v>
      </c>
      <c r="N1142" s="20"/>
      <c r="O1142" s="19"/>
    </row>
    <row r="1143" spans="1:15" s="40" customFormat="1" x14ac:dyDescent="0.2">
      <c r="A1143">
        <v>201412</v>
      </c>
      <c r="B1143" s="35">
        <v>41976</v>
      </c>
      <c r="C1143" s="7" t="s">
        <v>21</v>
      </c>
      <c r="D1143" s="36">
        <v>4.0599999999999997E-2</v>
      </c>
      <c r="E1143" s="36">
        <v>4.0800000000000003E-2</v>
      </c>
      <c r="F1143" s="36">
        <v>4.7600000000000003E-2</v>
      </c>
      <c r="G1143" s="37">
        <v>4.2999999999999997E-2</v>
      </c>
      <c r="H1143" s="8">
        <v>0</v>
      </c>
      <c r="I1143" s="60"/>
      <c r="J1143" s="38">
        <v>3.9199999999999999E-2</v>
      </c>
      <c r="K1143" s="18"/>
      <c r="L1143" s="18"/>
      <c r="M1143" s="38">
        <v>4.8099999999999997E-2</v>
      </c>
      <c r="N1143" s="20"/>
      <c r="O1143" s="19"/>
    </row>
    <row r="1144" spans="1:15" s="40" customFormat="1" x14ac:dyDescent="0.2">
      <c r="A1144">
        <v>201412</v>
      </c>
      <c r="B1144" s="35">
        <v>41977</v>
      </c>
      <c r="C1144" s="7" t="s">
        <v>21</v>
      </c>
      <c r="D1144" s="36">
        <v>4.02E-2</v>
      </c>
      <c r="E1144" s="36">
        <v>4.0399999999999998E-2</v>
      </c>
      <c r="F1144" s="36">
        <v>4.7300000000000002E-2</v>
      </c>
      <c r="G1144" s="37">
        <v>4.2599999999999999E-2</v>
      </c>
      <c r="H1144" s="8">
        <v>0</v>
      </c>
      <c r="I1144" s="60"/>
      <c r="J1144" s="38">
        <v>3.8900000000000004E-2</v>
      </c>
      <c r="K1144" s="18"/>
      <c r="L1144" s="18"/>
      <c r="M1144" s="38">
        <v>4.7800000000000002E-2</v>
      </c>
      <c r="N1144" s="20"/>
      <c r="O1144" s="19"/>
    </row>
    <row r="1145" spans="1:15" s="40" customFormat="1" x14ac:dyDescent="0.2">
      <c r="A1145">
        <v>201412</v>
      </c>
      <c r="B1145" s="35">
        <v>41978</v>
      </c>
      <c r="C1145" s="7" t="s">
        <v>21</v>
      </c>
      <c r="D1145" s="36">
        <v>4.02E-2</v>
      </c>
      <c r="E1145" s="36">
        <v>4.0599999999999997E-2</v>
      </c>
      <c r="F1145" s="36">
        <v>4.7300000000000002E-2</v>
      </c>
      <c r="G1145" s="37">
        <v>4.2700000000000002E-2</v>
      </c>
      <c r="H1145" s="8">
        <v>0</v>
      </c>
      <c r="I1145" s="60"/>
      <c r="J1145" s="38">
        <v>3.9E-2</v>
      </c>
      <c r="K1145" s="18"/>
      <c r="L1145" s="18"/>
      <c r="M1145" s="38">
        <v>4.7899999999999998E-2</v>
      </c>
      <c r="N1145" s="20"/>
      <c r="O1145" s="19"/>
    </row>
    <row r="1146" spans="1:15" s="40" customFormat="1" x14ac:dyDescent="0.2">
      <c r="A1146">
        <v>201412</v>
      </c>
      <c r="B1146" s="35">
        <v>41981</v>
      </c>
      <c r="C1146" s="7" t="s">
        <v>21</v>
      </c>
      <c r="D1146" s="36">
        <v>3.9600000000000003E-2</v>
      </c>
      <c r="E1146" s="36">
        <v>0.04</v>
      </c>
      <c r="F1146" s="36">
        <v>4.6800000000000001E-2</v>
      </c>
      <c r="G1146" s="37">
        <v>4.2099999999999999E-2</v>
      </c>
      <c r="H1146" s="8">
        <v>0</v>
      </c>
      <c r="I1146" s="60"/>
      <c r="J1146" s="38">
        <v>3.8199999999999998E-2</v>
      </c>
      <c r="K1146" s="18"/>
      <c r="L1146" s="18"/>
      <c r="M1146" s="38">
        <v>4.7400000000000005E-2</v>
      </c>
      <c r="N1146" s="20"/>
      <c r="O1146" s="19"/>
    </row>
    <row r="1147" spans="1:15" s="40" customFormat="1" x14ac:dyDescent="0.2">
      <c r="A1147">
        <v>201412</v>
      </c>
      <c r="B1147" s="35">
        <v>41982</v>
      </c>
      <c r="C1147" s="7" t="s">
        <v>21</v>
      </c>
      <c r="D1147" s="36">
        <v>3.9300000000000002E-2</v>
      </c>
      <c r="E1147" s="36">
        <v>3.9699999999999999E-2</v>
      </c>
      <c r="F1147" s="36">
        <v>4.6699999999999998E-2</v>
      </c>
      <c r="G1147" s="37">
        <v>4.19E-2</v>
      </c>
      <c r="H1147" s="8">
        <v>0</v>
      </c>
      <c r="I1147" s="60"/>
      <c r="J1147" s="38">
        <v>3.7900000000000003E-2</v>
      </c>
      <c r="K1147" s="18"/>
      <c r="L1147" s="18"/>
      <c r="M1147" s="38">
        <v>4.7300000000000002E-2</v>
      </c>
      <c r="N1147" s="20"/>
      <c r="O1147" s="19"/>
    </row>
    <row r="1148" spans="1:15" s="40" customFormat="1" x14ac:dyDescent="0.2">
      <c r="A1148">
        <v>201412</v>
      </c>
      <c r="B1148" s="35">
        <v>41983</v>
      </c>
      <c r="C1148" s="7" t="s">
        <v>21</v>
      </c>
      <c r="D1148" s="36">
        <v>3.9E-2</v>
      </c>
      <c r="E1148" s="36">
        <v>3.9300000000000002E-2</v>
      </c>
      <c r="F1148" s="36">
        <v>4.65E-2</v>
      </c>
      <c r="G1148" s="37">
        <v>4.1599999999999998E-2</v>
      </c>
      <c r="H1148" s="8">
        <v>0</v>
      </c>
      <c r="I1148" s="60"/>
      <c r="J1148" s="38">
        <v>3.7499999999999999E-2</v>
      </c>
      <c r="K1148" s="18"/>
      <c r="L1148" s="18"/>
      <c r="M1148" s="38">
        <v>4.7100000000000003E-2</v>
      </c>
      <c r="N1148" s="20"/>
      <c r="O1148" s="19"/>
    </row>
    <row r="1149" spans="1:15" s="40" customFormat="1" x14ac:dyDescent="0.2">
      <c r="A1149">
        <v>201412</v>
      </c>
      <c r="B1149" s="35">
        <v>41984</v>
      </c>
      <c r="C1149" s="7" t="s">
        <v>21</v>
      </c>
      <c r="D1149" s="36">
        <v>3.8899999999999997E-2</v>
      </c>
      <c r="E1149" s="36">
        <v>3.9199999999999999E-2</v>
      </c>
      <c r="F1149" s="36">
        <v>4.6699999999999998E-2</v>
      </c>
      <c r="G1149" s="37">
        <v>4.1599999999999998E-2</v>
      </c>
      <c r="H1149" s="8">
        <v>0</v>
      </c>
      <c r="I1149" s="60"/>
      <c r="J1149" s="38">
        <v>3.7400000000000003E-2</v>
      </c>
      <c r="K1149" s="18"/>
      <c r="L1149" s="18"/>
      <c r="M1149" s="38">
        <v>4.7199999999999999E-2</v>
      </c>
      <c r="N1149" s="20"/>
      <c r="O1149" s="19"/>
    </row>
    <row r="1150" spans="1:15" s="40" customFormat="1" x14ac:dyDescent="0.2">
      <c r="A1150">
        <v>201412</v>
      </c>
      <c r="B1150" s="35">
        <v>41985</v>
      </c>
      <c r="C1150" s="7" t="s">
        <v>21</v>
      </c>
      <c r="D1150" s="36">
        <v>3.8199999999999998E-2</v>
      </c>
      <c r="E1150" s="36">
        <v>3.8699999999999998E-2</v>
      </c>
      <c r="F1150" s="36">
        <v>4.6300000000000001E-2</v>
      </c>
      <c r="G1150" s="37">
        <v>4.1099999999999998E-2</v>
      </c>
      <c r="H1150" s="8">
        <v>0</v>
      </c>
      <c r="I1150" s="60"/>
      <c r="J1150" s="38">
        <v>3.6699999999999997E-2</v>
      </c>
      <c r="K1150" s="18"/>
      <c r="L1150" s="18"/>
      <c r="M1150" s="38">
        <v>4.6799999999999994E-2</v>
      </c>
      <c r="N1150" s="20"/>
      <c r="O1150" s="19"/>
    </row>
    <row r="1151" spans="1:15" s="40" customFormat="1" x14ac:dyDescent="0.2">
      <c r="A1151">
        <v>201412</v>
      </c>
      <c r="B1151" s="35">
        <v>41988</v>
      </c>
      <c r="C1151" s="7" t="s">
        <v>21</v>
      </c>
      <c r="D1151" s="36">
        <v>3.8100000000000002E-2</v>
      </c>
      <c r="E1151" s="36">
        <v>3.8600000000000002E-2</v>
      </c>
      <c r="F1151" s="36">
        <v>4.6399999999999997E-2</v>
      </c>
      <c r="G1151" s="37">
        <v>4.1000000000000002E-2</v>
      </c>
      <c r="H1151" s="8">
        <v>0</v>
      </c>
      <c r="I1151" s="60"/>
      <c r="J1151" s="38">
        <v>3.7000000000000005E-2</v>
      </c>
      <c r="K1151" s="18"/>
      <c r="L1151" s="18"/>
      <c r="M1151" s="38">
        <v>4.6799999999999994E-2</v>
      </c>
      <c r="N1151" s="20"/>
      <c r="O1151" s="19"/>
    </row>
    <row r="1152" spans="1:15" s="40" customFormat="1" x14ac:dyDescent="0.2">
      <c r="A1152">
        <v>201412</v>
      </c>
      <c r="B1152" s="35">
        <v>41989</v>
      </c>
      <c r="C1152" s="7" t="s">
        <v>21</v>
      </c>
      <c r="D1152" s="36">
        <v>3.78E-2</v>
      </c>
      <c r="E1152" s="36">
        <v>3.8199999999999998E-2</v>
      </c>
      <c r="F1152" s="36">
        <v>4.6300000000000001E-2</v>
      </c>
      <c r="G1152" s="37">
        <v>4.0800000000000003E-2</v>
      </c>
      <c r="H1152" s="8">
        <v>0</v>
      </c>
      <c r="I1152" s="60"/>
      <c r="J1152" s="38">
        <v>3.7000000000000005E-2</v>
      </c>
      <c r="K1152" s="18"/>
      <c r="L1152" s="18"/>
      <c r="M1152" s="38">
        <v>4.6699999999999998E-2</v>
      </c>
      <c r="N1152" s="20"/>
      <c r="O1152" s="19"/>
    </row>
    <row r="1153" spans="1:15" s="40" customFormat="1" x14ac:dyDescent="0.2">
      <c r="A1153">
        <v>201412</v>
      </c>
      <c r="B1153" s="35">
        <v>41990</v>
      </c>
      <c r="C1153" s="7" t="s">
        <v>21</v>
      </c>
      <c r="D1153" s="36">
        <v>3.8399999999999997E-2</v>
      </c>
      <c r="E1153" s="36">
        <v>3.8899999999999997E-2</v>
      </c>
      <c r="F1153" s="36">
        <v>4.7E-2</v>
      </c>
      <c r="G1153" s="37">
        <v>4.1399999999999999E-2</v>
      </c>
      <c r="H1153" s="8">
        <v>0</v>
      </c>
      <c r="I1153" s="60"/>
      <c r="J1153" s="38">
        <v>3.7499999999999999E-2</v>
      </c>
      <c r="K1153" s="18"/>
      <c r="L1153" s="18"/>
      <c r="M1153" s="38">
        <v>4.7400000000000005E-2</v>
      </c>
      <c r="N1153" s="20"/>
      <c r="O1153" s="19"/>
    </row>
    <row r="1154" spans="1:15" s="40" customFormat="1" x14ac:dyDescent="0.2">
      <c r="A1154">
        <v>201412</v>
      </c>
      <c r="B1154" s="35">
        <v>41991</v>
      </c>
      <c r="C1154" s="7" t="s">
        <v>21</v>
      </c>
      <c r="D1154" s="36">
        <v>3.8899999999999997E-2</v>
      </c>
      <c r="E1154" s="36">
        <v>3.9399999999999998E-2</v>
      </c>
      <c r="F1154" s="36">
        <v>4.7500000000000001E-2</v>
      </c>
      <c r="G1154" s="37">
        <v>4.19E-2</v>
      </c>
      <c r="H1154" s="8">
        <v>0</v>
      </c>
      <c r="I1154" s="60"/>
      <c r="J1154" s="38">
        <v>3.7999999999999999E-2</v>
      </c>
      <c r="K1154" s="18"/>
      <c r="L1154" s="18"/>
      <c r="M1154" s="38">
        <v>4.7800000000000002E-2</v>
      </c>
      <c r="N1154" s="20"/>
      <c r="O1154" s="19"/>
    </row>
    <row r="1155" spans="1:15" s="40" customFormat="1" x14ac:dyDescent="0.2">
      <c r="A1155">
        <v>201412</v>
      </c>
      <c r="B1155" s="35">
        <v>41992</v>
      </c>
      <c r="C1155" s="7" t="s">
        <v>21</v>
      </c>
      <c r="D1155" s="36">
        <v>3.85E-2</v>
      </c>
      <c r="E1155" s="36">
        <v>3.9E-2</v>
      </c>
      <c r="F1155" s="36">
        <v>4.7100000000000003E-2</v>
      </c>
      <c r="G1155" s="37">
        <v>4.1500000000000002E-2</v>
      </c>
      <c r="H1155" s="8">
        <v>0</v>
      </c>
      <c r="I1155" s="60"/>
      <c r="J1155" s="38">
        <v>3.7699999999999997E-2</v>
      </c>
      <c r="K1155" s="18"/>
      <c r="L1155" s="18"/>
      <c r="M1155" s="38">
        <v>4.7300000000000002E-2</v>
      </c>
      <c r="N1155" s="20"/>
      <c r="O1155" s="19"/>
    </row>
    <row r="1156" spans="1:15" s="40" customFormat="1" x14ac:dyDescent="0.2">
      <c r="A1156">
        <v>201412</v>
      </c>
      <c r="B1156" s="35">
        <v>41995</v>
      </c>
      <c r="C1156" s="7" t="s">
        <v>21</v>
      </c>
      <c r="D1156" s="36">
        <v>3.8100000000000002E-2</v>
      </c>
      <c r="E1156" s="36">
        <v>3.8800000000000001E-2</v>
      </c>
      <c r="F1156" s="36">
        <v>4.6800000000000001E-2</v>
      </c>
      <c r="G1156" s="37">
        <v>4.1200000000000001E-2</v>
      </c>
      <c r="H1156" s="8">
        <v>0</v>
      </c>
      <c r="I1156" s="60"/>
      <c r="J1156" s="38">
        <v>3.73E-2</v>
      </c>
      <c r="K1156" s="18"/>
      <c r="L1156" s="18"/>
      <c r="M1156" s="38">
        <v>4.7E-2</v>
      </c>
      <c r="N1156" s="20"/>
      <c r="O1156" s="19"/>
    </row>
    <row r="1157" spans="1:15" s="40" customFormat="1" x14ac:dyDescent="0.2">
      <c r="A1157">
        <v>201412</v>
      </c>
      <c r="B1157" s="35">
        <v>41996</v>
      </c>
      <c r="C1157" s="7" t="s">
        <v>21</v>
      </c>
      <c r="D1157" s="36">
        <v>3.9100000000000003E-2</v>
      </c>
      <c r="E1157" s="36">
        <v>3.9800000000000002E-2</v>
      </c>
      <c r="F1157" s="36">
        <v>4.7600000000000003E-2</v>
      </c>
      <c r="G1157" s="37">
        <v>4.2200000000000001E-2</v>
      </c>
      <c r="H1157" s="8">
        <v>0</v>
      </c>
      <c r="I1157" s="60"/>
      <c r="J1157" s="38">
        <v>3.8300000000000001E-2</v>
      </c>
      <c r="K1157" s="18"/>
      <c r="L1157" s="18"/>
      <c r="M1157" s="38">
        <v>4.7899999999999998E-2</v>
      </c>
      <c r="N1157" s="20"/>
      <c r="O1157" s="19"/>
    </row>
    <row r="1158" spans="1:15" s="40" customFormat="1" x14ac:dyDescent="0.2">
      <c r="A1158">
        <v>201412</v>
      </c>
      <c r="B1158" s="35">
        <v>41999</v>
      </c>
      <c r="C1158" s="7" t="s">
        <v>21</v>
      </c>
      <c r="D1158" s="36">
        <v>3.8699999999999998E-2</v>
      </c>
      <c r="E1158" s="36">
        <v>3.9399999999999998E-2</v>
      </c>
      <c r="F1158" s="36">
        <v>4.7199999999999999E-2</v>
      </c>
      <c r="G1158" s="37">
        <v>4.1799999999999997E-2</v>
      </c>
      <c r="H1158" s="8">
        <v>0</v>
      </c>
      <c r="I1158" s="60"/>
      <c r="J1158" s="38">
        <v>3.7900000000000003E-2</v>
      </c>
      <c r="K1158" s="18"/>
      <c r="L1158" s="18"/>
      <c r="M1158" s="38">
        <v>4.7500000000000001E-2</v>
      </c>
      <c r="N1158" s="20"/>
      <c r="O1158" s="19"/>
    </row>
    <row r="1159" spans="1:15" s="40" customFormat="1" x14ac:dyDescent="0.2">
      <c r="A1159">
        <v>201412</v>
      </c>
      <c r="B1159" s="35">
        <v>42002</v>
      </c>
      <c r="C1159" s="7" t="s">
        <v>21</v>
      </c>
      <c r="D1159" s="36">
        <v>3.8399999999999997E-2</v>
      </c>
      <c r="E1159" s="36">
        <v>3.9E-2</v>
      </c>
      <c r="F1159" s="36">
        <v>4.6800000000000001E-2</v>
      </c>
      <c r="G1159" s="37">
        <v>4.1399999999999999E-2</v>
      </c>
      <c r="H1159" s="8">
        <v>0</v>
      </c>
      <c r="I1159" s="60"/>
      <c r="J1159" s="38">
        <v>3.7499999999999999E-2</v>
      </c>
      <c r="K1159" s="18"/>
      <c r="L1159" s="18"/>
      <c r="M1159" s="38">
        <v>4.7100000000000003E-2</v>
      </c>
      <c r="N1159" s="20"/>
      <c r="O1159" s="19"/>
    </row>
    <row r="1160" spans="1:15" s="40" customFormat="1" x14ac:dyDescent="0.2">
      <c r="A1160">
        <v>201412</v>
      </c>
      <c r="B1160" s="35">
        <v>42003</v>
      </c>
      <c r="C1160" s="7" t="s">
        <v>21</v>
      </c>
      <c r="D1160" s="36">
        <v>3.8100000000000002E-2</v>
      </c>
      <c r="E1160" s="36">
        <v>3.8800000000000001E-2</v>
      </c>
      <c r="F1160" s="36">
        <v>4.6600000000000003E-2</v>
      </c>
      <c r="G1160" s="37">
        <v>4.1200000000000001E-2</v>
      </c>
      <c r="H1160" s="8">
        <v>0</v>
      </c>
      <c r="I1160" s="60"/>
      <c r="J1160" s="38">
        <v>3.73E-2</v>
      </c>
      <c r="K1160" s="18"/>
      <c r="L1160" s="18"/>
      <c r="M1160" s="38">
        <v>4.6900000000000004E-2</v>
      </c>
      <c r="N1160" s="20"/>
      <c r="O1160" s="19"/>
    </row>
    <row r="1161" spans="1:15" s="40" customFormat="1" x14ac:dyDescent="0.2">
      <c r="A1161">
        <v>201501</v>
      </c>
      <c r="B1161" s="35">
        <v>42006</v>
      </c>
      <c r="C1161" s="7" t="s">
        <v>21</v>
      </c>
      <c r="D1161" s="36">
        <v>3.7499999999999999E-2</v>
      </c>
      <c r="E1161" s="36">
        <v>3.8199999999999998E-2</v>
      </c>
      <c r="F1161" s="36">
        <v>4.5999999999999999E-2</v>
      </c>
      <c r="G1161" s="37">
        <v>4.0599999999999997E-2</v>
      </c>
      <c r="H1161" s="8">
        <v>0</v>
      </c>
      <c r="I1161" s="60"/>
      <c r="J1161" s="38">
        <v>3.6699999999999997E-2</v>
      </c>
      <c r="K1161" s="18"/>
      <c r="L1161" s="18"/>
      <c r="M1161" s="38">
        <v>4.6300000000000001E-2</v>
      </c>
      <c r="N1161" s="20"/>
      <c r="O1161" s="19"/>
    </row>
    <row r="1162" spans="1:15" s="40" customFormat="1" x14ac:dyDescent="0.2">
      <c r="A1162">
        <v>201501</v>
      </c>
      <c r="B1162" s="35">
        <v>42009</v>
      </c>
      <c r="C1162" s="7" t="s">
        <v>21</v>
      </c>
      <c r="D1162" s="36">
        <v>3.6700000000000003E-2</v>
      </c>
      <c r="E1162" s="36">
        <v>3.7400000000000003E-2</v>
      </c>
      <c r="F1162" s="36">
        <v>4.53E-2</v>
      </c>
      <c r="G1162" s="37">
        <v>3.9800000000000002E-2</v>
      </c>
      <c r="H1162" s="8">
        <v>0</v>
      </c>
      <c r="I1162" s="60"/>
      <c r="J1162" s="38">
        <v>3.5900000000000001E-2</v>
      </c>
      <c r="K1162" s="18"/>
      <c r="L1162" s="18"/>
      <c r="M1162" s="38">
        <v>4.5599999999999995E-2</v>
      </c>
      <c r="N1162" s="20"/>
      <c r="O1162" s="19"/>
    </row>
    <row r="1163" spans="1:15" s="40" customFormat="1" x14ac:dyDescent="0.2">
      <c r="A1163">
        <v>201501</v>
      </c>
      <c r="B1163" s="35">
        <v>42010</v>
      </c>
      <c r="C1163" s="7" t="s">
        <v>21</v>
      </c>
      <c r="D1163" s="36">
        <v>3.5799999999999998E-2</v>
      </c>
      <c r="E1163" s="36">
        <v>3.6600000000000001E-2</v>
      </c>
      <c r="F1163" s="36">
        <v>4.4499999999999998E-2</v>
      </c>
      <c r="G1163" s="37">
        <v>3.9E-2</v>
      </c>
      <c r="H1163" s="8">
        <v>0</v>
      </c>
      <c r="I1163" s="60"/>
      <c r="J1163" s="38">
        <v>3.5000000000000003E-2</v>
      </c>
      <c r="K1163" s="18"/>
      <c r="L1163" s="18"/>
      <c r="M1163" s="38">
        <v>4.4900000000000002E-2</v>
      </c>
      <c r="N1163" s="20"/>
      <c r="O1163" s="19"/>
    </row>
    <row r="1164" spans="1:15" s="40" customFormat="1" x14ac:dyDescent="0.2">
      <c r="A1164">
        <v>201501</v>
      </c>
      <c r="B1164" s="35">
        <v>42011</v>
      </c>
      <c r="C1164" s="7" t="s">
        <v>21</v>
      </c>
      <c r="D1164" s="36">
        <v>3.5700000000000003E-2</v>
      </c>
      <c r="E1164" s="36">
        <v>3.6499999999999998E-2</v>
      </c>
      <c r="F1164" s="36">
        <v>4.4600000000000001E-2</v>
      </c>
      <c r="G1164" s="37">
        <v>3.8899999999999997E-2</v>
      </c>
      <c r="H1164" s="8">
        <v>0</v>
      </c>
      <c r="I1164" s="60"/>
      <c r="J1164" s="38">
        <v>3.5099999999999999E-2</v>
      </c>
      <c r="K1164" s="18"/>
      <c r="L1164" s="18"/>
      <c r="M1164" s="38">
        <v>4.4900000000000002E-2</v>
      </c>
      <c r="N1164" s="20"/>
      <c r="O1164" s="19"/>
    </row>
    <row r="1165" spans="1:15" s="40" customFormat="1" x14ac:dyDescent="0.2">
      <c r="A1165">
        <v>201501</v>
      </c>
      <c r="B1165" s="35">
        <v>42012</v>
      </c>
      <c r="C1165" s="7" t="s">
        <v>21</v>
      </c>
      <c r="D1165" s="36">
        <v>3.6600000000000001E-2</v>
      </c>
      <c r="E1165" s="36">
        <v>3.7199999999999997E-2</v>
      </c>
      <c r="F1165" s="36">
        <v>4.5400000000000003E-2</v>
      </c>
      <c r="G1165" s="37">
        <v>3.9699999999999999E-2</v>
      </c>
      <c r="H1165" s="8">
        <v>0</v>
      </c>
      <c r="I1165" s="60"/>
      <c r="J1165" s="38">
        <v>3.5699999999999996E-2</v>
      </c>
      <c r="K1165" s="18"/>
      <c r="L1165" s="18"/>
      <c r="M1165" s="38">
        <v>4.5700000000000005E-2</v>
      </c>
      <c r="N1165" s="20"/>
      <c r="O1165" s="19"/>
    </row>
    <row r="1166" spans="1:15" s="40" customFormat="1" x14ac:dyDescent="0.2">
      <c r="A1166">
        <v>201501</v>
      </c>
      <c r="B1166" s="35">
        <v>42013</v>
      </c>
      <c r="C1166" s="7" t="s">
        <v>21</v>
      </c>
      <c r="D1166" s="36">
        <v>3.6200000000000003E-2</v>
      </c>
      <c r="E1166" s="36">
        <v>3.6799999999999999E-2</v>
      </c>
      <c r="F1166" s="36">
        <v>4.4900000000000002E-2</v>
      </c>
      <c r="G1166" s="37">
        <v>3.9300000000000002E-2</v>
      </c>
      <c r="H1166" s="8">
        <v>0</v>
      </c>
      <c r="I1166" s="60"/>
      <c r="J1166" s="38">
        <v>3.5299999999999998E-2</v>
      </c>
      <c r="K1166" s="18"/>
      <c r="L1166" s="18"/>
      <c r="M1166" s="38">
        <v>4.53E-2</v>
      </c>
      <c r="N1166" s="20"/>
      <c r="O1166" s="19"/>
    </row>
    <row r="1167" spans="1:15" s="40" customFormat="1" x14ac:dyDescent="0.2">
      <c r="A1167">
        <v>201501</v>
      </c>
      <c r="B1167" s="35">
        <v>42016</v>
      </c>
      <c r="C1167" s="7" t="s">
        <v>21</v>
      </c>
      <c r="D1167" s="36">
        <v>3.5499999999999997E-2</v>
      </c>
      <c r="E1167" s="36">
        <v>3.6200000000000003E-2</v>
      </c>
      <c r="F1167" s="36">
        <v>4.4200000000000003E-2</v>
      </c>
      <c r="G1167" s="37">
        <v>3.8600000000000002E-2</v>
      </c>
      <c r="H1167" s="8">
        <v>0</v>
      </c>
      <c r="I1167" s="60"/>
      <c r="J1167" s="38">
        <v>3.4700000000000002E-2</v>
      </c>
      <c r="K1167" s="18"/>
      <c r="L1167" s="18"/>
      <c r="M1167" s="38">
        <v>4.4699999999999997E-2</v>
      </c>
      <c r="N1167" s="20"/>
      <c r="O1167" s="19"/>
    </row>
    <row r="1168" spans="1:15" s="40" customFormat="1" x14ac:dyDescent="0.2">
      <c r="A1168">
        <v>201501</v>
      </c>
      <c r="B1168" s="35">
        <v>42017</v>
      </c>
      <c r="C1168" s="7" t="s">
        <v>21</v>
      </c>
      <c r="D1168" s="36">
        <v>3.5400000000000001E-2</v>
      </c>
      <c r="E1168" s="36">
        <v>3.61E-2</v>
      </c>
      <c r="F1168" s="36">
        <v>4.3999999999999997E-2</v>
      </c>
      <c r="G1168" s="37">
        <v>3.85E-2</v>
      </c>
      <c r="H1168" s="8">
        <v>0</v>
      </c>
      <c r="I1168" s="60"/>
      <c r="J1168" s="38">
        <v>3.49E-2</v>
      </c>
      <c r="K1168" s="18"/>
      <c r="L1168" s="18"/>
      <c r="M1168" s="38">
        <v>4.4600000000000001E-2</v>
      </c>
      <c r="N1168" s="20"/>
      <c r="O1168" s="19"/>
    </row>
    <row r="1169" spans="1:15" s="40" customFormat="1" x14ac:dyDescent="0.2">
      <c r="A1169">
        <v>201501</v>
      </c>
      <c r="B1169" s="35">
        <v>42018</v>
      </c>
      <c r="C1169" s="7" t="s">
        <v>21</v>
      </c>
      <c r="D1169" s="36">
        <v>3.5099999999999999E-2</v>
      </c>
      <c r="E1169" s="36">
        <v>3.5700000000000003E-2</v>
      </c>
      <c r="F1169" s="36">
        <v>4.3700000000000003E-2</v>
      </c>
      <c r="G1169" s="37">
        <v>3.8199999999999998E-2</v>
      </c>
      <c r="H1169" s="8">
        <v>0</v>
      </c>
      <c r="I1169" s="60"/>
      <c r="J1169" s="38">
        <v>3.4599999999999999E-2</v>
      </c>
      <c r="K1169" s="18"/>
      <c r="L1169" s="18"/>
      <c r="M1169" s="38">
        <v>4.4400000000000002E-2</v>
      </c>
      <c r="N1169" s="20"/>
      <c r="O1169" s="19"/>
    </row>
    <row r="1170" spans="1:15" s="40" customFormat="1" x14ac:dyDescent="0.2">
      <c r="A1170">
        <v>201501</v>
      </c>
      <c r="B1170" s="35">
        <v>42019</v>
      </c>
      <c r="C1170" s="7" t="s">
        <v>21</v>
      </c>
      <c r="D1170" s="36">
        <v>3.4799999999999998E-2</v>
      </c>
      <c r="E1170" s="36">
        <v>3.5299999999999998E-2</v>
      </c>
      <c r="F1170" s="36">
        <v>4.3499999999999997E-2</v>
      </c>
      <c r="G1170" s="37">
        <v>3.7900000000000003E-2</v>
      </c>
      <c r="H1170" s="8">
        <v>0</v>
      </c>
      <c r="I1170" s="43"/>
      <c r="J1170" s="38">
        <v>3.44E-2</v>
      </c>
      <c r="K1170" s="18"/>
      <c r="L1170" s="18"/>
      <c r="M1170" s="38">
        <v>4.4199999999999996E-2</v>
      </c>
      <c r="N1170" s="20"/>
      <c r="O1170" s="19"/>
    </row>
    <row r="1171" spans="1:15" s="40" customFormat="1" x14ac:dyDescent="0.2">
      <c r="A1171">
        <v>201501</v>
      </c>
      <c r="B1171" s="35">
        <v>42020</v>
      </c>
      <c r="C1171" s="7" t="s">
        <v>21</v>
      </c>
      <c r="D1171" s="36">
        <v>3.49E-2</v>
      </c>
      <c r="E1171" s="36">
        <v>3.5499999999999997E-2</v>
      </c>
      <c r="F1171" s="36">
        <v>4.3799999999999999E-2</v>
      </c>
      <c r="G1171" s="37">
        <v>3.8100000000000002E-2</v>
      </c>
      <c r="H1171" s="8">
        <v>0</v>
      </c>
      <c r="I1171" s="42"/>
      <c r="J1171" s="38">
        <v>3.4599999999999999E-2</v>
      </c>
      <c r="K1171" s="18"/>
      <c r="L1171" s="18"/>
      <c r="M1171" s="38">
        <v>4.4500000000000005E-2</v>
      </c>
      <c r="N1171" s="20"/>
      <c r="O1171" s="19"/>
    </row>
    <row r="1172" spans="1:15" s="40" customFormat="1" x14ac:dyDescent="0.2">
      <c r="A1172">
        <v>201501</v>
      </c>
      <c r="B1172" s="35">
        <v>42024</v>
      </c>
      <c r="C1172" s="7" t="s">
        <v>21</v>
      </c>
      <c r="D1172" s="36">
        <v>3.4599999999999999E-2</v>
      </c>
      <c r="E1172" s="36">
        <v>3.5200000000000002E-2</v>
      </c>
      <c r="F1172" s="36">
        <v>4.3499999999999997E-2</v>
      </c>
      <c r="G1172" s="37">
        <v>3.78E-2</v>
      </c>
      <c r="H1172" s="8">
        <v>0</v>
      </c>
      <c r="I1172" s="42"/>
      <c r="J1172" s="38">
        <v>3.4200000000000001E-2</v>
      </c>
      <c r="K1172" s="18"/>
      <c r="L1172" s="18"/>
      <c r="M1172" s="38">
        <v>4.4299999999999999E-2</v>
      </c>
      <c r="N1172" s="20"/>
      <c r="O1172" s="19"/>
    </row>
    <row r="1173" spans="1:15" s="40" customFormat="1" x14ac:dyDescent="0.2">
      <c r="A1173">
        <v>201501</v>
      </c>
      <c r="B1173" s="35">
        <v>42025</v>
      </c>
      <c r="C1173" s="7" t="s">
        <v>21</v>
      </c>
      <c r="D1173" s="36">
        <v>3.5200000000000002E-2</v>
      </c>
      <c r="E1173" s="36">
        <v>3.56E-2</v>
      </c>
      <c r="F1173" s="36">
        <v>4.3799999999999999E-2</v>
      </c>
      <c r="G1173" s="37">
        <v>3.8199999999999998E-2</v>
      </c>
      <c r="H1173" s="8">
        <v>0</v>
      </c>
      <c r="I1173" s="42"/>
      <c r="J1173" s="38">
        <v>3.4599999999999999E-2</v>
      </c>
      <c r="K1173" s="18"/>
      <c r="L1173" s="18"/>
      <c r="M1173" s="38">
        <v>4.4600000000000001E-2</v>
      </c>
      <c r="N1173" s="20"/>
      <c r="O1173" s="19"/>
    </row>
    <row r="1174" spans="1:15" s="40" customFormat="1" x14ac:dyDescent="0.2">
      <c r="A1174">
        <v>201501</v>
      </c>
      <c r="B1174" s="35">
        <v>42026</v>
      </c>
      <c r="C1174" s="7" t="s">
        <v>21</v>
      </c>
      <c r="D1174" s="36">
        <v>3.5400000000000001E-2</v>
      </c>
      <c r="E1174" s="36">
        <v>3.5900000000000001E-2</v>
      </c>
      <c r="F1174" s="36">
        <v>4.41E-2</v>
      </c>
      <c r="G1174" s="37">
        <v>3.85E-2</v>
      </c>
      <c r="H1174" s="8">
        <v>0</v>
      </c>
      <c r="I1174" s="66"/>
      <c r="J1174" s="38">
        <v>3.5099999999999999E-2</v>
      </c>
      <c r="K1174" s="18"/>
      <c r="L1174" s="18"/>
      <c r="M1174" s="38">
        <v>4.4900000000000002E-2</v>
      </c>
      <c r="N1174" s="20"/>
      <c r="O1174" s="19"/>
    </row>
    <row r="1175" spans="1:15" s="40" customFormat="1" x14ac:dyDescent="0.2">
      <c r="A1175">
        <v>201501</v>
      </c>
      <c r="B1175" s="35">
        <v>42027</v>
      </c>
      <c r="C1175" s="7" t="s">
        <v>21</v>
      </c>
      <c r="D1175" s="36">
        <v>3.4599999999999999E-2</v>
      </c>
      <c r="E1175" s="36">
        <v>3.5099999999999999E-2</v>
      </c>
      <c r="F1175" s="36">
        <v>4.3299999999999998E-2</v>
      </c>
      <c r="G1175" s="37">
        <v>3.7699999999999997E-2</v>
      </c>
      <c r="H1175" s="8">
        <v>0</v>
      </c>
      <c r="I1175" s="39"/>
      <c r="J1175" s="38">
        <v>3.39E-2</v>
      </c>
      <c r="K1175" s="18"/>
      <c r="L1175" s="18"/>
      <c r="M1175" s="38">
        <v>4.41E-2</v>
      </c>
      <c r="N1175" s="20"/>
      <c r="O1175" s="19"/>
    </row>
    <row r="1176" spans="1:15" s="40" customFormat="1" x14ac:dyDescent="0.2">
      <c r="A1176">
        <v>201501</v>
      </c>
      <c r="B1176" s="35">
        <v>42030</v>
      </c>
      <c r="C1176" s="7" t="s">
        <v>21</v>
      </c>
      <c r="D1176" s="36">
        <v>3.4599999999999999E-2</v>
      </c>
      <c r="E1176" s="36">
        <v>3.5200000000000002E-2</v>
      </c>
      <c r="F1176" s="36">
        <v>4.3400000000000001E-2</v>
      </c>
      <c r="G1176" s="37">
        <v>3.7699999999999997E-2</v>
      </c>
      <c r="H1176" s="8">
        <v>0</v>
      </c>
      <c r="I1176" s="39"/>
      <c r="J1176" s="38">
        <v>3.4099999999999998E-2</v>
      </c>
      <c r="K1176" s="18"/>
      <c r="L1176" s="18"/>
      <c r="M1176" s="38">
        <v>4.41E-2</v>
      </c>
      <c r="N1176" s="20"/>
      <c r="O1176" s="19"/>
    </row>
    <row r="1177" spans="1:15" s="40" customFormat="1" x14ac:dyDescent="0.2">
      <c r="A1177">
        <v>201501</v>
      </c>
      <c r="B1177" s="35">
        <v>42031</v>
      </c>
      <c r="C1177" s="7" t="s">
        <v>21</v>
      </c>
      <c r="D1177" s="36">
        <v>3.4700000000000002E-2</v>
      </c>
      <c r="E1177" s="36">
        <v>3.5200000000000002E-2</v>
      </c>
      <c r="F1177" s="36">
        <v>4.3400000000000001E-2</v>
      </c>
      <c r="G1177" s="37">
        <v>3.78E-2</v>
      </c>
      <c r="H1177" s="8">
        <v>0</v>
      </c>
      <c r="I1177" s="60"/>
      <c r="J1177" s="38">
        <v>3.4200000000000001E-2</v>
      </c>
      <c r="K1177" s="18"/>
      <c r="L1177" s="18"/>
      <c r="M1177" s="38">
        <v>4.4199999999999996E-2</v>
      </c>
      <c r="N1177" s="20"/>
      <c r="O1177" s="19"/>
    </row>
    <row r="1178" spans="1:15" s="40" customFormat="1" x14ac:dyDescent="0.2">
      <c r="A1178">
        <v>201501</v>
      </c>
      <c r="B1178" s="35">
        <v>42032</v>
      </c>
      <c r="C1178" s="7" t="s">
        <v>21</v>
      </c>
      <c r="D1178" s="36">
        <v>3.3799999999999997E-2</v>
      </c>
      <c r="E1178" s="36">
        <v>3.4099999999999998E-2</v>
      </c>
      <c r="F1178" s="36">
        <v>4.2500000000000003E-2</v>
      </c>
      <c r="G1178" s="37">
        <v>3.6799999999999999E-2</v>
      </c>
      <c r="H1178" s="8">
        <v>0</v>
      </c>
      <c r="I1178" s="60"/>
      <c r="J1178" s="38">
        <v>3.3300000000000003E-2</v>
      </c>
      <c r="K1178" s="18"/>
      <c r="L1178" s="18"/>
      <c r="M1178" s="38">
        <v>4.3200000000000002E-2</v>
      </c>
      <c r="N1178" s="20"/>
      <c r="O1178" s="19"/>
    </row>
    <row r="1179" spans="1:15" s="40" customFormat="1" x14ac:dyDescent="0.2">
      <c r="A1179">
        <v>201501</v>
      </c>
      <c r="B1179" s="35">
        <v>42033</v>
      </c>
      <c r="C1179" s="7" t="s">
        <v>21</v>
      </c>
      <c r="D1179" s="36">
        <v>3.39E-2</v>
      </c>
      <c r="E1179" s="36">
        <v>3.44E-2</v>
      </c>
      <c r="F1179" s="36">
        <v>4.2700000000000002E-2</v>
      </c>
      <c r="G1179" s="37">
        <v>3.6999999999999998E-2</v>
      </c>
      <c r="H1179" s="8">
        <v>0</v>
      </c>
      <c r="I1179" s="60"/>
      <c r="J1179" s="38">
        <v>3.3500000000000002E-2</v>
      </c>
      <c r="K1179" s="18"/>
      <c r="L1179" s="18"/>
      <c r="M1179" s="38">
        <v>4.3499999999999997E-2</v>
      </c>
      <c r="N1179" s="20"/>
      <c r="O1179" s="19"/>
    </row>
    <row r="1180" spans="1:15" s="40" customFormat="1" x14ac:dyDescent="0.2">
      <c r="A1180">
        <v>201501</v>
      </c>
      <c r="B1180" s="35">
        <v>42034</v>
      </c>
      <c r="C1180" s="7" t="s">
        <v>21</v>
      </c>
      <c r="D1180" s="36">
        <v>3.3399999999999999E-2</v>
      </c>
      <c r="E1180" s="36">
        <v>3.3799999999999997E-2</v>
      </c>
      <c r="F1180" s="36">
        <v>4.2099999999999999E-2</v>
      </c>
      <c r="G1180" s="37">
        <v>3.6400000000000002E-2</v>
      </c>
      <c r="H1180" s="8">
        <v>0</v>
      </c>
      <c r="I1180" s="20"/>
      <c r="J1180" s="38">
        <v>3.2899999999999999E-2</v>
      </c>
      <c r="K1180" s="18"/>
      <c r="L1180" s="18"/>
      <c r="M1180" s="38">
        <v>4.2900000000000001E-2</v>
      </c>
      <c r="N1180" s="20"/>
      <c r="O1180" s="19"/>
    </row>
    <row r="1181" spans="1:15" s="40" customFormat="1" x14ac:dyDescent="0.2">
      <c r="A1181">
        <v>201502</v>
      </c>
      <c r="B1181" s="35">
        <v>42037</v>
      </c>
      <c r="C1181" s="7" t="s">
        <v>21</v>
      </c>
      <c r="D1181" s="36">
        <v>3.3399999999999999E-2</v>
      </c>
      <c r="E1181" s="36">
        <v>3.3799999999999997E-2</v>
      </c>
      <c r="F1181" s="36">
        <v>4.2099999999999999E-2</v>
      </c>
      <c r="G1181" s="37">
        <v>3.6400000000000002E-2</v>
      </c>
      <c r="H1181" s="8">
        <v>0</v>
      </c>
      <c r="I1181" s="20"/>
      <c r="J1181" s="38">
        <v>3.2899999999999999E-2</v>
      </c>
      <c r="K1181" s="18"/>
      <c r="L1181" s="18"/>
      <c r="M1181" s="38">
        <v>4.2900000000000001E-2</v>
      </c>
      <c r="N1181" s="20"/>
      <c r="O1181" s="19"/>
    </row>
    <row r="1182" spans="1:15" s="40" customFormat="1" x14ac:dyDescent="0.2">
      <c r="A1182">
        <v>201502</v>
      </c>
      <c r="B1182" s="35">
        <v>42038</v>
      </c>
      <c r="C1182" s="7" t="s">
        <v>21</v>
      </c>
      <c r="D1182" s="36">
        <v>3.4599999999999999E-2</v>
      </c>
      <c r="E1182" s="36">
        <v>3.5000000000000003E-2</v>
      </c>
      <c r="F1182" s="36">
        <v>4.3299999999999998E-2</v>
      </c>
      <c r="G1182" s="37">
        <v>3.7600000000000001E-2</v>
      </c>
      <c r="H1182" s="8">
        <v>0</v>
      </c>
      <c r="I1182" s="20"/>
      <c r="J1182" s="38">
        <v>3.4200000000000001E-2</v>
      </c>
      <c r="K1182" s="18"/>
      <c r="L1182" s="18"/>
      <c r="M1182" s="38">
        <v>4.4000000000000004E-2</v>
      </c>
      <c r="N1182" s="20"/>
      <c r="O1182" s="19"/>
    </row>
    <row r="1183" spans="1:15" s="40" customFormat="1" x14ac:dyDescent="0.2">
      <c r="A1183">
        <v>201502</v>
      </c>
      <c r="B1183" s="35">
        <v>42039</v>
      </c>
      <c r="C1183" s="7" t="s">
        <v>21</v>
      </c>
      <c r="D1183" s="36">
        <v>3.4799999999999998E-2</v>
      </c>
      <c r="E1183" s="36">
        <v>3.5099999999999999E-2</v>
      </c>
      <c r="F1183" s="36">
        <v>4.3400000000000001E-2</v>
      </c>
      <c r="G1183" s="37">
        <v>3.78E-2</v>
      </c>
      <c r="H1183" s="8">
        <v>0</v>
      </c>
      <c r="I1183" s="20"/>
      <c r="J1183" s="38">
        <v>3.4300000000000004E-2</v>
      </c>
      <c r="K1183" s="18"/>
      <c r="L1183" s="18"/>
      <c r="M1183" s="38">
        <v>4.41E-2</v>
      </c>
      <c r="N1183" s="20"/>
      <c r="O1183" s="19"/>
    </row>
    <row r="1184" spans="1:15" s="40" customFormat="1" x14ac:dyDescent="0.2">
      <c r="A1184">
        <v>201502</v>
      </c>
      <c r="B1184" s="35">
        <v>42040</v>
      </c>
      <c r="C1184" s="7" t="s">
        <v>21</v>
      </c>
      <c r="D1184" s="36">
        <v>3.5099999999999999E-2</v>
      </c>
      <c r="E1184" s="36">
        <v>3.5499999999999997E-2</v>
      </c>
      <c r="F1184" s="36">
        <v>4.3700000000000003E-2</v>
      </c>
      <c r="G1184" s="37">
        <v>3.8100000000000002E-2</v>
      </c>
      <c r="H1184" s="8">
        <v>0</v>
      </c>
      <c r="I1184" s="20"/>
      <c r="J1184" s="38">
        <v>3.4599999999999999E-2</v>
      </c>
      <c r="K1184" s="18"/>
      <c r="L1184" s="18"/>
      <c r="M1184" s="38">
        <v>4.4299999999999999E-2</v>
      </c>
      <c r="N1184" s="20"/>
      <c r="O1184" s="19"/>
    </row>
    <row r="1185" spans="1:15" s="40" customFormat="1" x14ac:dyDescent="0.2">
      <c r="A1185">
        <v>201502</v>
      </c>
      <c r="B1185" s="35">
        <v>42041</v>
      </c>
      <c r="C1185" s="7" t="s">
        <v>21</v>
      </c>
      <c r="D1185" s="36">
        <v>3.5999999999999997E-2</v>
      </c>
      <c r="E1185" s="36">
        <v>3.6400000000000002E-2</v>
      </c>
      <c r="F1185" s="36">
        <v>4.4400000000000002E-2</v>
      </c>
      <c r="G1185" s="37">
        <v>3.8899999999999997E-2</v>
      </c>
      <c r="H1185" s="8">
        <v>0</v>
      </c>
      <c r="I1185" s="39"/>
      <c r="J1185" s="38">
        <v>3.5200000000000002E-2</v>
      </c>
      <c r="K1185" s="18"/>
      <c r="L1185" s="18"/>
      <c r="M1185" s="38">
        <v>4.4999999999999998E-2</v>
      </c>
      <c r="N1185" s="39"/>
      <c r="O1185" s="19"/>
    </row>
    <row r="1186" spans="1:15" s="40" customFormat="1" x14ac:dyDescent="0.2">
      <c r="A1186">
        <v>201502</v>
      </c>
      <c r="B1186" s="35">
        <v>42044</v>
      </c>
      <c r="C1186" s="7" t="s">
        <v>21</v>
      </c>
      <c r="D1186" s="36">
        <v>3.5999999999999997E-2</v>
      </c>
      <c r="E1186" s="36">
        <v>3.6299999999999999E-2</v>
      </c>
      <c r="F1186" s="36">
        <v>4.4200000000000003E-2</v>
      </c>
      <c r="G1186" s="37">
        <v>3.8800000000000001E-2</v>
      </c>
      <c r="H1186" s="8">
        <v>0</v>
      </c>
      <c r="I1186" s="60"/>
      <c r="J1186" s="38">
        <v>3.5200000000000002E-2</v>
      </c>
      <c r="K1186" s="18"/>
      <c r="L1186" s="18"/>
      <c r="M1186" s="38">
        <v>4.4900000000000002E-2</v>
      </c>
      <c r="N1186" s="20"/>
      <c r="O1186" s="19"/>
    </row>
    <row r="1187" spans="1:15" s="40" customFormat="1" x14ac:dyDescent="0.2">
      <c r="A1187">
        <v>201502</v>
      </c>
      <c r="B1187" s="35">
        <v>42045</v>
      </c>
      <c r="C1187" s="7" t="s">
        <v>21</v>
      </c>
      <c r="D1187" s="36">
        <v>3.6499999999999998E-2</v>
      </c>
      <c r="E1187" s="36">
        <v>3.6900000000000002E-2</v>
      </c>
      <c r="F1187" s="36">
        <v>4.4699999999999997E-2</v>
      </c>
      <c r="G1187" s="37">
        <v>3.9399999999999998E-2</v>
      </c>
      <c r="H1187" s="8">
        <v>0</v>
      </c>
      <c r="I1187" s="60"/>
      <c r="J1187" s="38">
        <v>3.6400000000000002E-2</v>
      </c>
      <c r="K1187" s="18"/>
      <c r="L1187" s="18"/>
      <c r="M1187" s="38">
        <v>4.5400000000000003E-2</v>
      </c>
      <c r="N1187" s="20"/>
      <c r="O1187" s="19"/>
    </row>
    <row r="1188" spans="1:15" s="40" customFormat="1" x14ac:dyDescent="0.2">
      <c r="A1188">
        <v>201502</v>
      </c>
      <c r="B1188" s="35">
        <v>42046</v>
      </c>
      <c r="C1188" s="7" t="s">
        <v>21</v>
      </c>
      <c r="D1188" s="36">
        <v>3.6400000000000002E-2</v>
      </c>
      <c r="E1188" s="36">
        <v>3.6799999999999999E-2</v>
      </c>
      <c r="F1188" s="36">
        <v>4.4600000000000001E-2</v>
      </c>
      <c r="G1188" s="37">
        <v>3.9300000000000002E-2</v>
      </c>
      <c r="H1188" s="8">
        <v>0</v>
      </c>
      <c r="I1188" s="60"/>
      <c r="J1188" s="38">
        <v>3.6299999999999999E-2</v>
      </c>
      <c r="K1188" s="18"/>
      <c r="L1188" s="18"/>
      <c r="M1188" s="38">
        <v>4.53E-2</v>
      </c>
      <c r="N1188" s="20"/>
      <c r="O1188" s="19"/>
    </row>
    <row r="1189" spans="1:15" s="40" customFormat="1" x14ac:dyDescent="0.2">
      <c r="A1189">
        <v>201502</v>
      </c>
      <c r="B1189" s="35">
        <v>42047</v>
      </c>
      <c r="C1189" s="7" t="s">
        <v>21</v>
      </c>
      <c r="D1189" s="36">
        <v>3.6400000000000002E-2</v>
      </c>
      <c r="E1189" s="36">
        <v>3.6799999999999999E-2</v>
      </c>
      <c r="F1189" s="36">
        <v>4.4600000000000001E-2</v>
      </c>
      <c r="G1189" s="37">
        <v>3.9300000000000002E-2</v>
      </c>
      <c r="H1189" s="8">
        <v>0</v>
      </c>
      <c r="I1189" s="42"/>
      <c r="J1189" s="38">
        <v>3.6400000000000002E-2</v>
      </c>
      <c r="K1189" s="7"/>
      <c r="L1189" s="7"/>
      <c r="M1189" s="38">
        <v>4.53E-2</v>
      </c>
      <c r="N1189" s="9"/>
      <c r="O1189" s="9"/>
    </row>
    <row r="1190" spans="1:15" s="40" customFormat="1" x14ac:dyDescent="0.2">
      <c r="A1190">
        <v>201502</v>
      </c>
      <c r="B1190" s="35">
        <v>42048</v>
      </c>
      <c r="C1190" s="7" t="s">
        <v>21</v>
      </c>
      <c r="D1190" s="36">
        <v>3.6900000000000002E-2</v>
      </c>
      <c r="E1190" s="36">
        <v>3.7400000000000003E-2</v>
      </c>
      <c r="F1190" s="36">
        <v>4.4999999999999998E-2</v>
      </c>
      <c r="G1190" s="37">
        <v>3.9800000000000002E-2</v>
      </c>
      <c r="H1190" s="8">
        <v>0</v>
      </c>
      <c r="I1190" s="9"/>
      <c r="J1190" s="38">
        <v>3.6699999999999997E-2</v>
      </c>
      <c r="K1190" s="7"/>
      <c r="L1190" s="7"/>
      <c r="M1190" s="38">
        <v>4.5700000000000005E-2</v>
      </c>
      <c r="N1190" s="9"/>
      <c r="O1190" s="9"/>
    </row>
    <row r="1191" spans="1:15" s="40" customFormat="1" x14ac:dyDescent="0.2">
      <c r="A1191">
        <v>201502</v>
      </c>
      <c r="B1191" s="35">
        <v>42052</v>
      </c>
      <c r="C1191" s="7" t="s">
        <v>21</v>
      </c>
      <c r="D1191" s="36">
        <v>3.7999999999999999E-2</v>
      </c>
      <c r="E1191" s="36">
        <v>3.85E-2</v>
      </c>
      <c r="F1191" s="36">
        <v>4.5999999999999999E-2</v>
      </c>
      <c r="G1191" s="37">
        <v>4.0800000000000003E-2</v>
      </c>
      <c r="H1191" s="8">
        <v>0</v>
      </c>
      <c r="I1191" s="9"/>
      <c r="J1191" s="38">
        <v>3.78E-2</v>
      </c>
      <c r="K1191" s="7"/>
      <c r="L1191" s="7"/>
      <c r="M1191" s="38">
        <v>4.6699999999999998E-2</v>
      </c>
      <c r="N1191" s="9"/>
      <c r="O1191" s="9"/>
    </row>
    <row r="1192" spans="1:15" s="40" customFormat="1" x14ac:dyDescent="0.2">
      <c r="A1192">
        <v>201502</v>
      </c>
      <c r="B1192" s="35">
        <v>42053</v>
      </c>
      <c r="C1192" s="7" t="s">
        <v>21</v>
      </c>
      <c r="D1192" s="36">
        <v>3.73E-2</v>
      </c>
      <c r="E1192" s="36">
        <v>3.7900000000000003E-2</v>
      </c>
      <c r="F1192" s="36">
        <v>4.53E-2</v>
      </c>
      <c r="G1192" s="37">
        <v>4.02E-2</v>
      </c>
      <c r="H1192" s="8">
        <v>0</v>
      </c>
      <c r="I1192" s="9"/>
      <c r="J1192" s="38">
        <v>3.73E-2</v>
      </c>
      <c r="K1192" s="7"/>
      <c r="L1192" s="7"/>
      <c r="M1192" s="38">
        <v>4.5999999999999999E-2</v>
      </c>
      <c r="N1192" s="9"/>
      <c r="O1192" s="9"/>
    </row>
    <row r="1193" spans="1:15" s="40" customFormat="1" x14ac:dyDescent="0.2">
      <c r="A1193">
        <v>201502</v>
      </c>
      <c r="B1193" s="35">
        <v>42054</v>
      </c>
      <c r="C1193" s="7" t="s">
        <v>21</v>
      </c>
      <c r="D1193" s="36">
        <v>3.78E-2</v>
      </c>
      <c r="E1193" s="36">
        <v>3.8300000000000001E-2</v>
      </c>
      <c r="F1193" s="36">
        <v>4.58E-2</v>
      </c>
      <c r="G1193" s="37">
        <v>4.0599999999999997E-2</v>
      </c>
      <c r="H1193" s="8">
        <v>0</v>
      </c>
      <c r="I1193" s="9"/>
      <c r="J1193" s="38">
        <v>3.7699999999999997E-2</v>
      </c>
      <c r="K1193" s="7"/>
      <c r="L1193" s="7"/>
      <c r="M1193" s="38">
        <v>4.6399999999999997E-2</v>
      </c>
      <c r="N1193" s="9"/>
      <c r="O1193" s="9"/>
    </row>
    <row r="1194" spans="1:15" s="40" customFormat="1" x14ac:dyDescent="0.2">
      <c r="A1194">
        <v>201502</v>
      </c>
      <c r="B1194" s="35">
        <v>42055</v>
      </c>
      <c r="C1194" s="7" t="s">
        <v>21</v>
      </c>
      <c r="D1194" s="36">
        <v>3.78E-2</v>
      </c>
      <c r="E1194" s="36">
        <v>3.8300000000000001E-2</v>
      </c>
      <c r="F1194" s="36">
        <v>4.5699999999999998E-2</v>
      </c>
      <c r="G1194" s="37">
        <v>4.0599999999999997E-2</v>
      </c>
      <c r="H1194" s="8">
        <v>0</v>
      </c>
      <c r="I1194" s="9"/>
      <c r="J1194" s="38">
        <v>3.78E-2</v>
      </c>
      <c r="K1194" s="7"/>
      <c r="L1194" s="7"/>
      <c r="M1194" s="38">
        <v>4.6300000000000001E-2</v>
      </c>
      <c r="N1194" s="9"/>
      <c r="O1194" s="9"/>
    </row>
    <row r="1195" spans="1:15" s="40" customFormat="1" x14ac:dyDescent="0.2">
      <c r="A1195">
        <v>201502</v>
      </c>
      <c r="B1195" s="35">
        <v>42058</v>
      </c>
      <c r="C1195" s="7" t="s">
        <v>21</v>
      </c>
      <c r="D1195" s="36">
        <v>3.6900000000000002E-2</v>
      </c>
      <c r="E1195" s="36">
        <v>3.7400000000000003E-2</v>
      </c>
      <c r="F1195" s="36">
        <v>4.4699999999999997E-2</v>
      </c>
      <c r="G1195" s="37">
        <v>3.9699999999999999E-2</v>
      </c>
      <c r="H1195" s="8">
        <v>0</v>
      </c>
      <c r="I1195" s="39"/>
      <c r="J1195" s="38">
        <v>3.7000000000000005E-2</v>
      </c>
      <c r="K1195" s="38"/>
      <c r="L1195" s="38"/>
      <c r="M1195" s="38">
        <v>4.5400000000000003E-2</v>
      </c>
      <c r="N1195" s="39"/>
    </row>
    <row r="1196" spans="1:15" s="40" customFormat="1" x14ac:dyDescent="0.2">
      <c r="A1196">
        <v>201502</v>
      </c>
      <c r="B1196" s="35">
        <v>42059</v>
      </c>
      <c r="C1196" s="7" t="s">
        <v>21</v>
      </c>
      <c r="D1196" s="36">
        <v>3.6200000000000003E-2</v>
      </c>
      <c r="E1196" s="36">
        <v>3.6900000000000002E-2</v>
      </c>
      <c r="F1196" s="36">
        <v>4.41E-2</v>
      </c>
      <c r="G1196" s="37">
        <v>3.9100000000000003E-2</v>
      </c>
      <c r="H1196" s="8">
        <v>0</v>
      </c>
      <c r="I1196" s="60"/>
      <c r="J1196" s="38">
        <v>3.6499999999999998E-2</v>
      </c>
      <c r="K1196" s="18"/>
      <c r="L1196" s="18"/>
      <c r="M1196" s="38">
        <v>4.4800000000000006E-2</v>
      </c>
      <c r="N1196" s="20"/>
      <c r="O1196" s="19"/>
    </row>
    <row r="1197" spans="1:15" s="40" customFormat="1" x14ac:dyDescent="0.2">
      <c r="A1197">
        <v>201502</v>
      </c>
      <c r="B1197" s="35">
        <v>42060</v>
      </c>
      <c r="C1197" s="7" t="s">
        <v>21</v>
      </c>
      <c r="D1197" s="36">
        <v>3.5999999999999997E-2</v>
      </c>
      <c r="E1197" s="36">
        <v>3.6600000000000001E-2</v>
      </c>
      <c r="F1197" s="36">
        <v>4.3799999999999999E-2</v>
      </c>
      <c r="G1197" s="37">
        <v>3.8800000000000001E-2</v>
      </c>
      <c r="H1197" s="8">
        <v>0</v>
      </c>
      <c r="I1197" s="60"/>
      <c r="J1197" s="38">
        <v>3.61E-2</v>
      </c>
      <c r="K1197" s="18"/>
      <c r="L1197" s="18"/>
      <c r="M1197" s="38">
        <v>4.4500000000000005E-2</v>
      </c>
      <c r="N1197" s="20"/>
      <c r="O1197" s="19"/>
    </row>
    <row r="1198" spans="1:15" s="40" customFormat="1" x14ac:dyDescent="0.2">
      <c r="A1198">
        <v>201502</v>
      </c>
      <c r="B1198" s="35">
        <v>42061</v>
      </c>
      <c r="C1198" s="7" t="s">
        <v>21</v>
      </c>
      <c r="D1198" s="36">
        <v>3.6299999999999999E-2</v>
      </c>
      <c r="E1198" s="36">
        <v>3.6900000000000002E-2</v>
      </c>
      <c r="F1198" s="36">
        <v>4.3999999999999997E-2</v>
      </c>
      <c r="G1198" s="37">
        <v>3.9100000000000003E-2</v>
      </c>
      <c r="H1198" s="8">
        <v>0</v>
      </c>
      <c r="I1198" s="60"/>
      <c r="J1198" s="38">
        <v>3.6400000000000002E-2</v>
      </c>
      <c r="K1198" s="18"/>
      <c r="L1198" s="18"/>
      <c r="M1198" s="38">
        <v>4.4699999999999997E-2</v>
      </c>
      <c r="N1198" s="20"/>
      <c r="O1198" s="19"/>
    </row>
    <row r="1199" spans="1:15" s="40" customFormat="1" x14ac:dyDescent="0.2">
      <c r="A1199">
        <v>201502</v>
      </c>
      <c r="B1199" s="35">
        <v>42062</v>
      </c>
      <c r="C1199" s="7" t="s">
        <v>21</v>
      </c>
      <c r="D1199" s="36">
        <v>3.6299999999999999E-2</v>
      </c>
      <c r="E1199" s="36">
        <v>3.6900000000000002E-2</v>
      </c>
      <c r="F1199" s="36">
        <v>4.3900000000000002E-2</v>
      </c>
      <c r="G1199" s="37">
        <v>3.9E-2</v>
      </c>
      <c r="H1199" s="8">
        <v>0</v>
      </c>
      <c r="I1199" s="60"/>
      <c r="J1199" s="38">
        <v>3.6400000000000002E-2</v>
      </c>
      <c r="K1199" s="18"/>
      <c r="L1199" s="18"/>
      <c r="M1199" s="38">
        <v>4.4600000000000001E-2</v>
      </c>
      <c r="N1199" s="20"/>
      <c r="O1199" s="19"/>
    </row>
    <row r="1200" spans="1:15" s="40" customFormat="1" x14ac:dyDescent="0.2">
      <c r="A1200">
        <v>201503</v>
      </c>
      <c r="B1200" s="35">
        <v>42065</v>
      </c>
      <c r="C1200" s="7" t="s">
        <v>21</v>
      </c>
      <c r="D1200" s="36">
        <v>3.7100000000000001E-2</v>
      </c>
      <c r="E1200" s="36">
        <v>3.7699999999999997E-2</v>
      </c>
      <c r="F1200" s="36">
        <v>4.4999999999999998E-2</v>
      </c>
      <c r="G1200" s="37">
        <v>3.9899999999999998E-2</v>
      </c>
      <c r="H1200" s="8">
        <v>0</v>
      </c>
      <c r="I1200" s="60"/>
      <c r="J1200" s="38">
        <v>3.7000000000000005E-2</v>
      </c>
      <c r="K1200" s="18"/>
      <c r="L1200" s="18"/>
      <c r="M1200" s="38">
        <v>4.5599999999999995E-2</v>
      </c>
      <c r="N1200" s="20"/>
      <c r="O1200" s="19"/>
    </row>
    <row r="1201" spans="1:15" s="40" customFormat="1" x14ac:dyDescent="0.2">
      <c r="A1201">
        <v>201503</v>
      </c>
      <c r="B1201" s="35">
        <v>42066</v>
      </c>
      <c r="C1201" s="7" t="s">
        <v>21</v>
      </c>
      <c r="D1201" s="36">
        <v>3.7400000000000003E-2</v>
      </c>
      <c r="E1201" s="36">
        <v>3.7999999999999999E-2</v>
      </c>
      <c r="F1201" s="36">
        <v>4.53E-2</v>
      </c>
      <c r="G1201" s="37">
        <v>4.02E-2</v>
      </c>
      <c r="H1201" s="8">
        <v>0</v>
      </c>
      <c r="I1201" s="60"/>
      <c r="J1201" s="38">
        <v>3.73E-2</v>
      </c>
      <c r="K1201" s="18"/>
      <c r="L1201" s="18"/>
      <c r="M1201" s="38">
        <v>4.58E-2</v>
      </c>
      <c r="N1201" s="20"/>
      <c r="O1201" s="19"/>
    </row>
    <row r="1202" spans="1:15" s="40" customFormat="1" x14ac:dyDescent="0.2">
      <c r="A1202">
        <v>201503</v>
      </c>
      <c r="B1202" s="35">
        <v>42067</v>
      </c>
      <c r="C1202" s="7" t="s">
        <v>21</v>
      </c>
      <c r="D1202" s="36">
        <v>3.7499999999999999E-2</v>
      </c>
      <c r="E1202" s="36">
        <v>3.7999999999999999E-2</v>
      </c>
      <c r="F1202" s="36">
        <v>4.53E-2</v>
      </c>
      <c r="G1202" s="37">
        <v>4.0300000000000002E-2</v>
      </c>
      <c r="H1202" s="8">
        <v>0</v>
      </c>
      <c r="I1202" s="39"/>
      <c r="J1202" s="38">
        <v>3.73E-2</v>
      </c>
      <c r="K1202" s="18"/>
      <c r="L1202" s="18"/>
      <c r="M1202" s="38">
        <v>4.58E-2</v>
      </c>
      <c r="N1202" s="20"/>
      <c r="O1202" s="19"/>
    </row>
    <row r="1203" spans="1:15" s="40" customFormat="1" x14ac:dyDescent="0.2">
      <c r="A1203">
        <v>201503</v>
      </c>
      <c r="B1203" s="35">
        <v>42068</v>
      </c>
      <c r="C1203" s="7" t="s">
        <v>21</v>
      </c>
      <c r="D1203" s="36">
        <v>3.7400000000000003E-2</v>
      </c>
      <c r="E1203" s="36">
        <v>3.7999999999999999E-2</v>
      </c>
      <c r="F1203" s="36">
        <v>4.53E-2</v>
      </c>
      <c r="G1203" s="37">
        <v>4.02E-2</v>
      </c>
      <c r="H1203" s="8">
        <v>0</v>
      </c>
      <c r="I1203" s="60"/>
      <c r="J1203" s="38">
        <v>3.7100000000000001E-2</v>
      </c>
      <c r="K1203" s="18"/>
      <c r="L1203" s="18"/>
      <c r="M1203" s="38">
        <v>4.58E-2</v>
      </c>
      <c r="N1203" s="20"/>
      <c r="O1203" s="19"/>
    </row>
    <row r="1204" spans="1:15" s="40" customFormat="1" x14ac:dyDescent="0.2">
      <c r="A1204">
        <v>201503</v>
      </c>
      <c r="B1204" s="35">
        <v>42069</v>
      </c>
      <c r="C1204" s="7" t="s">
        <v>21</v>
      </c>
      <c r="D1204" s="36">
        <v>3.8600000000000002E-2</v>
      </c>
      <c r="E1204" s="36">
        <v>3.9100000000000003E-2</v>
      </c>
      <c r="F1204" s="36">
        <v>4.6399999999999997E-2</v>
      </c>
      <c r="G1204" s="37">
        <v>4.1399999999999999E-2</v>
      </c>
      <c r="H1204" s="8">
        <v>0</v>
      </c>
      <c r="I1204" s="20"/>
      <c r="J1204" s="38">
        <v>3.8100000000000002E-2</v>
      </c>
      <c r="K1204" s="18"/>
      <c r="L1204" s="18"/>
      <c r="M1204" s="38">
        <v>4.6900000000000004E-2</v>
      </c>
      <c r="N1204" s="20"/>
      <c r="O1204" s="19"/>
    </row>
    <row r="1205" spans="1:15" s="40" customFormat="1" x14ac:dyDescent="0.2">
      <c r="A1205">
        <v>201503</v>
      </c>
      <c r="B1205" s="35">
        <v>42072</v>
      </c>
      <c r="C1205" s="7" t="s">
        <v>21</v>
      </c>
      <c r="D1205" s="36">
        <v>3.8199999999999998E-2</v>
      </c>
      <c r="E1205" s="36">
        <v>3.8800000000000001E-2</v>
      </c>
      <c r="F1205" s="36">
        <v>4.6100000000000002E-2</v>
      </c>
      <c r="G1205" s="37">
        <v>4.1000000000000002E-2</v>
      </c>
      <c r="H1205" s="8">
        <v>0</v>
      </c>
      <c r="I1205" s="20"/>
      <c r="J1205" s="38">
        <v>3.78E-2</v>
      </c>
      <c r="K1205" s="18"/>
      <c r="L1205" s="18"/>
      <c r="M1205" s="38">
        <v>4.6600000000000003E-2</v>
      </c>
      <c r="N1205" s="20"/>
      <c r="O1205" s="19"/>
    </row>
    <row r="1206" spans="1:15" s="40" customFormat="1" x14ac:dyDescent="0.2">
      <c r="A1206">
        <v>201503</v>
      </c>
      <c r="B1206" s="35">
        <v>42073</v>
      </c>
      <c r="C1206" s="7" t="s">
        <v>21</v>
      </c>
      <c r="D1206" s="36">
        <v>3.7400000000000003E-2</v>
      </c>
      <c r="E1206" s="36">
        <v>3.8199999999999998E-2</v>
      </c>
      <c r="F1206" s="36">
        <v>4.5499999999999999E-2</v>
      </c>
      <c r="G1206" s="37">
        <v>4.0399999999999998E-2</v>
      </c>
      <c r="H1206" s="8">
        <v>0</v>
      </c>
      <c r="I1206" s="20"/>
      <c r="J1206" s="38">
        <v>3.7000000000000005E-2</v>
      </c>
      <c r="K1206" s="18"/>
      <c r="L1206" s="18"/>
      <c r="M1206" s="38">
        <v>4.5899999999999996E-2</v>
      </c>
      <c r="N1206" s="20"/>
      <c r="O1206" s="19"/>
    </row>
    <row r="1207" spans="1:15" s="40" customFormat="1" x14ac:dyDescent="0.2">
      <c r="A1207">
        <v>201503</v>
      </c>
      <c r="B1207" s="35">
        <v>42074</v>
      </c>
      <c r="C1207" s="7" t="s">
        <v>21</v>
      </c>
      <c r="D1207" s="36">
        <v>3.6999999999999998E-2</v>
      </c>
      <c r="E1207" s="36">
        <v>3.78E-2</v>
      </c>
      <c r="F1207" s="36">
        <v>4.5199999999999997E-2</v>
      </c>
      <c r="G1207" s="37">
        <v>0.04</v>
      </c>
      <c r="H1207" s="8">
        <v>0</v>
      </c>
      <c r="I1207" s="20"/>
      <c r="J1207" s="38">
        <v>3.6699999999999997E-2</v>
      </c>
      <c r="K1207" s="18"/>
      <c r="L1207" s="18"/>
      <c r="M1207" s="38">
        <v>4.5599999999999995E-2</v>
      </c>
      <c r="N1207" s="20"/>
      <c r="O1207" s="19"/>
    </row>
    <row r="1208" spans="1:15" s="40" customFormat="1" x14ac:dyDescent="0.2">
      <c r="A1208">
        <v>201503</v>
      </c>
      <c r="B1208" s="35">
        <v>42075</v>
      </c>
      <c r="C1208" s="7" t="s">
        <v>21</v>
      </c>
      <c r="D1208" s="36">
        <v>3.7199999999999997E-2</v>
      </c>
      <c r="E1208" s="36">
        <v>3.78E-2</v>
      </c>
      <c r="F1208" s="36">
        <v>4.5199999999999997E-2</v>
      </c>
      <c r="G1208" s="37">
        <v>4.0099999999999997E-2</v>
      </c>
      <c r="H1208" s="8">
        <v>0</v>
      </c>
      <c r="I1208" s="20"/>
      <c r="J1208" s="38">
        <v>3.6699999999999997E-2</v>
      </c>
      <c r="K1208" s="18"/>
      <c r="L1208" s="18"/>
      <c r="M1208" s="38">
        <v>4.5599999999999995E-2</v>
      </c>
      <c r="N1208" s="20"/>
      <c r="O1208" s="19"/>
    </row>
    <row r="1209" spans="1:15" s="40" customFormat="1" x14ac:dyDescent="0.2">
      <c r="A1209">
        <v>201503</v>
      </c>
      <c r="B1209" s="35">
        <v>42076</v>
      </c>
      <c r="C1209" s="7" t="s">
        <v>21</v>
      </c>
      <c r="D1209" s="36">
        <v>3.7199999999999997E-2</v>
      </c>
      <c r="E1209" s="36">
        <v>3.8100000000000002E-2</v>
      </c>
      <c r="F1209" s="36">
        <v>4.5699999999999998E-2</v>
      </c>
      <c r="G1209" s="37">
        <v>4.0300000000000002E-2</v>
      </c>
      <c r="H1209" s="8">
        <v>0</v>
      </c>
      <c r="I1209" s="39"/>
      <c r="J1209" s="38">
        <v>3.7000000000000005E-2</v>
      </c>
      <c r="K1209" s="38"/>
      <c r="L1209" s="38"/>
      <c r="M1209" s="38">
        <v>4.5999999999999999E-2</v>
      </c>
      <c r="N1209" s="39"/>
    </row>
    <row r="1210" spans="1:15" s="40" customFormat="1" x14ac:dyDescent="0.2">
      <c r="A1210">
        <v>201503</v>
      </c>
      <c r="B1210" s="35">
        <v>42079</v>
      </c>
      <c r="C1210" s="7" t="s">
        <v>21</v>
      </c>
      <c r="D1210" s="36">
        <v>3.6999999999999998E-2</v>
      </c>
      <c r="E1210" s="36">
        <v>3.7900000000000003E-2</v>
      </c>
      <c r="F1210" s="36">
        <v>4.5499999999999999E-2</v>
      </c>
      <c r="G1210" s="37">
        <v>4.0099999999999997E-2</v>
      </c>
      <c r="H1210" s="8">
        <v>0</v>
      </c>
      <c r="I1210" s="60"/>
      <c r="J1210" s="38">
        <v>3.7000000000000005E-2</v>
      </c>
      <c r="K1210" s="18"/>
      <c r="L1210" s="18"/>
      <c r="M1210" s="38">
        <v>4.58E-2</v>
      </c>
      <c r="N1210" s="20"/>
      <c r="O1210" s="19"/>
    </row>
    <row r="1211" spans="1:15" s="40" customFormat="1" x14ac:dyDescent="0.2">
      <c r="A1211">
        <v>201503</v>
      </c>
      <c r="B1211" s="35">
        <v>42080</v>
      </c>
      <c r="C1211" s="7" t="s">
        <v>21</v>
      </c>
      <c r="D1211" s="36">
        <v>3.6600000000000001E-2</v>
      </c>
      <c r="E1211" s="36">
        <v>3.73E-2</v>
      </c>
      <c r="F1211" s="36">
        <v>4.5199999999999997E-2</v>
      </c>
      <c r="G1211" s="37">
        <v>3.9699999999999999E-2</v>
      </c>
      <c r="H1211" s="8">
        <v>0</v>
      </c>
      <c r="I1211" s="20"/>
      <c r="J1211" s="38">
        <v>3.6699999999999997E-2</v>
      </c>
      <c r="K1211" s="18"/>
      <c r="L1211" s="18"/>
      <c r="M1211" s="38">
        <v>4.5499999999999999E-2</v>
      </c>
      <c r="N1211" s="20"/>
      <c r="O1211" s="19"/>
    </row>
    <row r="1212" spans="1:15" s="40" customFormat="1" x14ac:dyDescent="0.2">
      <c r="A1212">
        <v>201503</v>
      </c>
      <c r="B1212" s="35">
        <v>42081</v>
      </c>
      <c r="C1212" s="7" t="s">
        <v>21</v>
      </c>
      <c r="D1212" s="36">
        <v>3.5900000000000001E-2</v>
      </c>
      <c r="E1212" s="36">
        <v>3.6600000000000001E-2</v>
      </c>
      <c r="F1212" s="36">
        <v>4.4600000000000001E-2</v>
      </c>
      <c r="G1212" s="37">
        <v>3.9E-2</v>
      </c>
      <c r="H1212" s="8">
        <v>0</v>
      </c>
      <c r="I1212" s="20"/>
      <c r="J1212" s="38">
        <v>3.6000000000000004E-2</v>
      </c>
      <c r="K1212" s="18"/>
      <c r="L1212" s="18"/>
      <c r="M1212" s="38">
        <v>4.4800000000000006E-2</v>
      </c>
      <c r="N1212" s="20"/>
      <c r="O1212" s="19"/>
    </row>
    <row r="1213" spans="1:15" s="40" customFormat="1" x14ac:dyDescent="0.2">
      <c r="A1213">
        <v>201503</v>
      </c>
      <c r="B1213" s="35">
        <v>42082</v>
      </c>
      <c r="C1213" s="7" t="s">
        <v>21</v>
      </c>
      <c r="D1213" s="36">
        <v>3.5900000000000001E-2</v>
      </c>
      <c r="E1213" s="36">
        <v>3.6700000000000003E-2</v>
      </c>
      <c r="F1213" s="36">
        <v>4.4600000000000001E-2</v>
      </c>
      <c r="G1213" s="37">
        <v>3.9100000000000003E-2</v>
      </c>
      <c r="H1213" s="8">
        <v>0</v>
      </c>
      <c r="I1213" s="20"/>
      <c r="J1213" s="38">
        <v>3.5799999999999998E-2</v>
      </c>
      <c r="K1213" s="18"/>
      <c r="L1213" s="18"/>
      <c r="M1213" s="38">
        <v>4.4800000000000006E-2</v>
      </c>
      <c r="N1213" s="20"/>
      <c r="O1213" s="19"/>
    </row>
    <row r="1214" spans="1:15" s="40" customFormat="1" x14ac:dyDescent="0.2">
      <c r="A1214">
        <v>201503</v>
      </c>
      <c r="B1214" s="35">
        <v>42083</v>
      </c>
      <c r="C1214" s="7" t="s">
        <v>21</v>
      </c>
      <c r="D1214" s="36">
        <v>3.56E-2</v>
      </c>
      <c r="E1214" s="36">
        <v>3.6400000000000002E-2</v>
      </c>
      <c r="F1214" s="36">
        <v>4.4200000000000003E-2</v>
      </c>
      <c r="G1214" s="37">
        <v>3.8699999999999998E-2</v>
      </c>
      <c r="H1214" s="8">
        <v>0</v>
      </c>
      <c r="I1214" s="20"/>
      <c r="J1214" s="38">
        <v>3.5499999999999997E-2</v>
      </c>
      <c r="K1214" s="18"/>
      <c r="L1214" s="18"/>
      <c r="M1214" s="38">
        <v>4.4400000000000002E-2</v>
      </c>
      <c r="N1214" s="20"/>
      <c r="O1214" s="19"/>
    </row>
    <row r="1215" spans="1:15" s="40" customFormat="1" x14ac:dyDescent="0.2">
      <c r="A1215">
        <v>201503</v>
      </c>
      <c r="B1215" s="35">
        <v>42086</v>
      </c>
      <c r="C1215" s="7" t="s">
        <v>21</v>
      </c>
      <c r="D1215" s="36">
        <v>3.5700000000000003E-2</v>
      </c>
      <c r="E1215" s="36">
        <v>3.6400000000000002E-2</v>
      </c>
      <c r="F1215" s="36">
        <v>4.4400000000000002E-2</v>
      </c>
      <c r="G1215" s="37">
        <v>3.8800000000000001E-2</v>
      </c>
      <c r="H1215" s="8">
        <v>0</v>
      </c>
      <c r="I1215" s="20"/>
      <c r="J1215" s="38">
        <v>3.5400000000000001E-2</v>
      </c>
      <c r="K1215" s="18"/>
      <c r="L1215" s="18"/>
      <c r="M1215" s="38">
        <v>4.4600000000000001E-2</v>
      </c>
      <c r="N1215" s="20"/>
      <c r="O1215" s="19"/>
    </row>
    <row r="1216" spans="1:15" s="40" customFormat="1" x14ac:dyDescent="0.2">
      <c r="A1216">
        <v>201503</v>
      </c>
      <c r="B1216" s="35">
        <v>42087</v>
      </c>
      <c r="C1216" s="7" t="s">
        <v>21</v>
      </c>
      <c r="D1216" s="36">
        <v>3.5299999999999998E-2</v>
      </c>
      <c r="E1216" s="36">
        <v>3.5999999999999997E-2</v>
      </c>
      <c r="F1216" s="36">
        <v>4.3999999999999997E-2</v>
      </c>
      <c r="G1216" s="37">
        <v>3.8399999999999997E-2</v>
      </c>
      <c r="H1216" s="8">
        <v>0</v>
      </c>
      <c r="I1216" s="60"/>
      <c r="J1216" s="38">
        <v>3.5000000000000003E-2</v>
      </c>
      <c r="K1216" s="18"/>
      <c r="L1216" s="18"/>
      <c r="M1216" s="38">
        <v>4.41E-2</v>
      </c>
      <c r="N1216" s="20"/>
      <c r="O1216" s="19"/>
    </row>
    <row r="1217" spans="1:15" s="40" customFormat="1" x14ac:dyDescent="0.2">
      <c r="A1217">
        <v>201503</v>
      </c>
      <c r="B1217" s="35">
        <v>42088</v>
      </c>
      <c r="C1217" s="7" t="s">
        <v>21</v>
      </c>
      <c r="D1217" s="36">
        <v>3.56E-2</v>
      </c>
      <c r="E1217" s="36">
        <v>3.6499999999999998E-2</v>
      </c>
      <c r="F1217" s="36">
        <v>4.4400000000000002E-2</v>
      </c>
      <c r="G1217" s="37">
        <v>3.8800000000000001E-2</v>
      </c>
      <c r="H1217" s="8">
        <v>0</v>
      </c>
      <c r="I1217" s="60"/>
      <c r="J1217" s="38">
        <v>3.5200000000000002E-2</v>
      </c>
      <c r="K1217" s="18"/>
      <c r="L1217" s="18"/>
      <c r="M1217" s="38">
        <v>4.4600000000000001E-2</v>
      </c>
      <c r="N1217" s="20"/>
      <c r="O1217" s="19"/>
    </row>
    <row r="1218" spans="1:15" s="40" customFormat="1" x14ac:dyDescent="0.2">
      <c r="A1218">
        <v>201503</v>
      </c>
      <c r="B1218" s="35">
        <v>42089</v>
      </c>
      <c r="C1218" s="7" t="s">
        <v>21</v>
      </c>
      <c r="D1218" s="36">
        <v>3.6700000000000003E-2</v>
      </c>
      <c r="E1218" s="36">
        <v>3.7400000000000003E-2</v>
      </c>
      <c r="F1218" s="36">
        <v>4.5499999999999999E-2</v>
      </c>
      <c r="G1218" s="37">
        <v>3.9899999999999998E-2</v>
      </c>
      <c r="H1218" s="8">
        <v>0</v>
      </c>
      <c r="I1218" s="60"/>
      <c r="J1218" s="38">
        <v>3.61E-2</v>
      </c>
      <c r="K1218" s="18"/>
      <c r="L1218" s="18"/>
      <c r="M1218" s="38">
        <v>4.5599999999999995E-2</v>
      </c>
      <c r="N1218" s="20"/>
      <c r="O1218" s="19"/>
    </row>
    <row r="1219" spans="1:15" s="40" customFormat="1" x14ac:dyDescent="0.2">
      <c r="A1219">
        <v>201503</v>
      </c>
      <c r="B1219" s="35">
        <v>42090</v>
      </c>
      <c r="C1219" s="7" t="s">
        <v>21</v>
      </c>
      <c r="D1219" s="36">
        <v>3.5799999999999998E-2</v>
      </c>
      <c r="E1219" s="36">
        <v>3.6799999999999999E-2</v>
      </c>
      <c r="F1219" s="36">
        <v>4.48E-2</v>
      </c>
      <c r="G1219" s="37">
        <v>3.9100000000000003E-2</v>
      </c>
      <c r="H1219" s="8">
        <v>0</v>
      </c>
      <c r="I1219" s="60"/>
      <c r="J1219" s="38">
        <v>3.5299999999999998E-2</v>
      </c>
      <c r="K1219" s="18"/>
      <c r="L1219" s="18"/>
      <c r="M1219" s="38">
        <v>4.4800000000000006E-2</v>
      </c>
      <c r="N1219" s="20"/>
      <c r="O1219" s="19"/>
    </row>
    <row r="1220" spans="1:15" s="40" customFormat="1" x14ac:dyDescent="0.2">
      <c r="A1220">
        <v>201503</v>
      </c>
      <c r="B1220" s="35">
        <v>42093</v>
      </c>
      <c r="C1220" s="7" t="s">
        <v>21</v>
      </c>
      <c r="D1220" s="36">
        <v>3.6299999999999999E-2</v>
      </c>
      <c r="E1220" s="36">
        <v>3.7199999999999997E-2</v>
      </c>
      <c r="F1220" s="36">
        <v>4.5199999999999997E-2</v>
      </c>
      <c r="G1220" s="37">
        <v>3.9600000000000003E-2</v>
      </c>
      <c r="H1220" s="8">
        <v>0</v>
      </c>
      <c r="I1220" s="60"/>
      <c r="J1220" s="38">
        <v>3.5499999999999997E-2</v>
      </c>
      <c r="K1220" s="18"/>
      <c r="L1220" s="18"/>
      <c r="M1220" s="38">
        <v>4.5100000000000001E-2</v>
      </c>
      <c r="N1220" s="20"/>
      <c r="O1220" s="19"/>
    </row>
    <row r="1221" spans="1:15" s="40" customFormat="1" x14ac:dyDescent="0.2">
      <c r="A1221">
        <v>201503</v>
      </c>
      <c r="B1221" s="35">
        <v>42094</v>
      </c>
      <c r="C1221" s="7" t="s">
        <v>21</v>
      </c>
      <c r="D1221" s="36">
        <v>3.61E-2</v>
      </c>
      <c r="E1221" s="36">
        <v>3.7100000000000001E-2</v>
      </c>
      <c r="F1221" s="36">
        <v>4.4999999999999998E-2</v>
      </c>
      <c r="G1221" s="37">
        <v>3.9399999999999998E-2</v>
      </c>
      <c r="H1221" s="8">
        <v>0</v>
      </c>
      <c r="I1221" s="60"/>
      <c r="J1221" s="38">
        <v>3.5200000000000002E-2</v>
      </c>
      <c r="K1221" s="18"/>
      <c r="L1221" s="18"/>
      <c r="M1221" s="38">
        <v>4.4900000000000002E-2</v>
      </c>
      <c r="N1221" s="20"/>
      <c r="O1221" s="19"/>
    </row>
    <row r="1222" spans="1:15" s="40" customFormat="1" x14ac:dyDescent="0.2">
      <c r="A1222">
        <v>201504</v>
      </c>
      <c r="B1222" s="35">
        <v>42095</v>
      </c>
      <c r="C1222" s="7" t="s">
        <v>21</v>
      </c>
      <c r="D1222" s="36">
        <v>3.5499999999999997E-2</v>
      </c>
      <c r="E1222" s="36">
        <v>3.6400000000000002E-2</v>
      </c>
      <c r="F1222" s="36">
        <v>4.4299999999999999E-2</v>
      </c>
      <c r="G1222" s="37">
        <v>3.8699999999999998E-2</v>
      </c>
      <c r="H1222" s="8">
        <v>0</v>
      </c>
      <c r="I1222" s="60"/>
      <c r="J1222" s="38">
        <v>3.4500000000000003E-2</v>
      </c>
      <c r="K1222" s="18"/>
      <c r="L1222" s="18"/>
      <c r="M1222" s="38">
        <v>4.4199999999999996E-2</v>
      </c>
      <c r="N1222" s="20"/>
      <c r="O1222" s="19"/>
    </row>
    <row r="1223" spans="1:15" s="40" customFormat="1" x14ac:dyDescent="0.2">
      <c r="A1223">
        <v>201504</v>
      </c>
      <c r="B1223" s="35">
        <v>42096</v>
      </c>
      <c r="C1223" s="7" t="s">
        <v>21</v>
      </c>
      <c r="D1223" s="36">
        <v>3.5900000000000001E-2</v>
      </c>
      <c r="E1223" s="36">
        <v>3.6900000000000002E-2</v>
      </c>
      <c r="F1223" s="36">
        <v>4.48E-2</v>
      </c>
      <c r="G1223" s="37">
        <v>3.9199999999999999E-2</v>
      </c>
      <c r="H1223" s="8">
        <v>0</v>
      </c>
      <c r="I1223" s="20"/>
      <c r="J1223" s="38">
        <v>3.49E-2</v>
      </c>
      <c r="K1223" s="18"/>
      <c r="L1223" s="18"/>
      <c r="M1223" s="38">
        <v>4.4699999999999997E-2</v>
      </c>
      <c r="N1223" s="20"/>
      <c r="O1223" s="19"/>
    </row>
    <row r="1224" spans="1:15" s="40" customFormat="1" x14ac:dyDescent="0.2">
      <c r="A1224">
        <v>201504</v>
      </c>
      <c r="B1224" s="35">
        <v>42097</v>
      </c>
      <c r="C1224" s="7" t="s">
        <v>21</v>
      </c>
      <c r="D1224" s="36">
        <v>3.5499999999999997E-2</v>
      </c>
      <c r="E1224" s="36">
        <v>3.6499999999999998E-2</v>
      </c>
      <c r="F1224" s="36">
        <v>4.4400000000000002E-2</v>
      </c>
      <c r="G1224" s="37">
        <v>3.8800000000000001E-2</v>
      </c>
      <c r="H1224" s="8">
        <v>0</v>
      </c>
      <c r="I1224" s="20"/>
      <c r="J1224" s="38">
        <v>3.4300000000000004E-2</v>
      </c>
      <c r="K1224" s="18"/>
      <c r="L1224" s="18"/>
      <c r="M1224" s="38">
        <v>4.4299999999999999E-2</v>
      </c>
      <c r="N1224" s="20"/>
      <c r="O1224" s="19"/>
    </row>
    <row r="1225" spans="1:15" s="40" customFormat="1" x14ac:dyDescent="0.2">
      <c r="A1225">
        <v>201504</v>
      </c>
      <c r="B1225" s="35">
        <v>42100</v>
      </c>
      <c r="C1225" s="7" t="s">
        <v>21</v>
      </c>
      <c r="D1225" s="36">
        <v>3.6299999999999999E-2</v>
      </c>
      <c r="E1225" s="36">
        <v>3.7400000000000003E-2</v>
      </c>
      <c r="F1225" s="36">
        <v>4.5199999999999997E-2</v>
      </c>
      <c r="G1225" s="37">
        <v>3.9600000000000003E-2</v>
      </c>
      <c r="H1225" s="8">
        <v>0</v>
      </c>
      <c r="I1225" s="20"/>
      <c r="J1225" s="38">
        <v>3.5099999999999999E-2</v>
      </c>
      <c r="K1225" s="18"/>
      <c r="L1225" s="18"/>
      <c r="M1225" s="38">
        <v>4.4999999999999998E-2</v>
      </c>
      <c r="N1225" s="20"/>
      <c r="O1225" s="19"/>
    </row>
    <row r="1226" spans="1:15" s="40" customFormat="1" x14ac:dyDescent="0.2">
      <c r="A1226">
        <v>201504</v>
      </c>
      <c r="B1226" s="35">
        <v>42101</v>
      </c>
      <c r="C1226" s="7" t="s">
        <v>21</v>
      </c>
      <c r="D1226" s="36">
        <v>3.5900000000000001E-2</v>
      </c>
      <c r="E1226" s="36">
        <v>3.6999999999999998E-2</v>
      </c>
      <c r="F1226" s="36">
        <v>4.48E-2</v>
      </c>
      <c r="G1226" s="37">
        <v>3.9199999999999999E-2</v>
      </c>
      <c r="H1226" s="8">
        <v>0</v>
      </c>
      <c r="I1226" s="20"/>
      <c r="J1226" s="38">
        <v>3.4700000000000002E-2</v>
      </c>
      <c r="K1226" s="18"/>
      <c r="L1226" s="18"/>
      <c r="M1226" s="38">
        <v>4.4500000000000005E-2</v>
      </c>
      <c r="N1226" s="20"/>
      <c r="O1226" s="19"/>
    </row>
    <row r="1227" spans="1:15" s="40" customFormat="1" x14ac:dyDescent="0.2">
      <c r="A1227">
        <v>201504</v>
      </c>
      <c r="B1227" s="35">
        <v>42102</v>
      </c>
      <c r="C1227" s="7" t="s">
        <v>21</v>
      </c>
      <c r="D1227" s="36">
        <v>3.5799999999999998E-2</v>
      </c>
      <c r="E1227" s="36">
        <v>3.6799999999999999E-2</v>
      </c>
      <c r="F1227" s="36">
        <v>4.4600000000000001E-2</v>
      </c>
      <c r="G1227" s="37">
        <v>3.9100000000000003E-2</v>
      </c>
      <c r="H1227" s="8">
        <v>0</v>
      </c>
      <c r="I1227" s="20"/>
      <c r="J1227" s="38">
        <v>3.4500000000000003E-2</v>
      </c>
      <c r="K1227" s="18"/>
      <c r="L1227" s="18"/>
      <c r="M1227" s="38">
        <v>4.4299999999999999E-2</v>
      </c>
      <c r="N1227" s="20"/>
      <c r="O1227" s="19"/>
    </row>
    <row r="1228" spans="1:15" s="40" customFormat="1" x14ac:dyDescent="0.2">
      <c r="A1228">
        <v>201504</v>
      </c>
      <c r="B1228" s="35">
        <v>42103</v>
      </c>
      <c r="C1228" s="7" t="s">
        <v>21</v>
      </c>
      <c r="D1228" s="36">
        <v>3.6499999999999998E-2</v>
      </c>
      <c r="E1228" s="36">
        <v>3.7600000000000001E-2</v>
      </c>
      <c r="F1228" s="36">
        <v>4.53E-2</v>
      </c>
      <c r="G1228" s="37">
        <v>3.9800000000000002E-2</v>
      </c>
      <c r="H1228" s="8">
        <v>0</v>
      </c>
      <c r="I1228" s="26"/>
      <c r="J1228" s="38">
        <v>3.5299999999999998E-2</v>
      </c>
      <c r="K1228" s="18"/>
      <c r="L1228" s="18"/>
      <c r="M1228" s="38">
        <v>4.4999999999999998E-2</v>
      </c>
      <c r="N1228" s="20"/>
      <c r="O1228" s="19"/>
    </row>
    <row r="1229" spans="1:15" s="40" customFormat="1" x14ac:dyDescent="0.2">
      <c r="A1229">
        <v>201504</v>
      </c>
      <c r="B1229" s="35">
        <v>42104</v>
      </c>
      <c r="C1229" s="7" t="s">
        <v>21</v>
      </c>
      <c r="D1229" s="36">
        <v>3.6400000000000002E-2</v>
      </c>
      <c r="E1229" s="36">
        <v>3.7499999999999999E-2</v>
      </c>
      <c r="F1229" s="36">
        <v>4.5199999999999997E-2</v>
      </c>
      <c r="G1229" s="37">
        <v>3.9699999999999999E-2</v>
      </c>
      <c r="H1229" s="8">
        <v>0</v>
      </c>
      <c r="I1229" s="26"/>
      <c r="J1229" s="38">
        <v>3.5299999999999998E-2</v>
      </c>
      <c r="K1229" s="18"/>
      <c r="L1229" s="18"/>
      <c r="M1229" s="38">
        <v>4.4900000000000002E-2</v>
      </c>
      <c r="N1229" s="20"/>
      <c r="O1229" s="19"/>
    </row>
    <row r="1230" spans="1:15" s="40" customFormat="1" x14ac:dyDescent="0.2">
      <c r="A1230">
        <v>201504</v>
      </c>
      <c r="B1230" s="35">
        <v>42107</v>
      </c>
      <c r="C1230" s="7" t="s">
        <v>21</v>
      </c>
      <c r="D1230" s="36">
        <v>3.6299999999999999E-2</v>
      </c>
      <c r="E1230" s="36">
        <v>3.7400000000000003E-2</v>
      </c>
      <c r="F1230" s="36">
        <v>4.4999999999999998E-2</v>
      </c>
      <c r="G1230" s="37">
        <v>3.9600000000000003E-2</v>
      </c>
      <c r="H1230" s="8">
        <v>0</v>
      </c>
      <c r="I1230" s="26"/>
      <c r="J1230" s="38">
        <v>3.5200000000000002E-2</v>
      </c>
      <c r="K1230" s="18"/>
      <c r="L1230" s="18"/>
      <c r="M1230" s="38">
        <v>4.4800000000000006E-2</v>
      </c>
      <c r="N1230" s="20"/>
      <c r="O1230" s="19"/>
    </row>
    <row r="1231" spans="1:15" s="40" customFormat="1" x14ac:dyDescent="0.2">
      <c r="A1231">
        <v>201504</v>
      </c>
      <c r="B1231" s="35">
        <v>42108</v>
      </c>
      <c r="C1231" s="7" t="s">
        <v>21</v>
      </c>
      <c r="D1231" s="36">
        <v>3.5999999999999997E-2</v>
      </c>
      <c r="E1231" s="36">
        <v>3.7100000000000001E-2</v>
      </c>
      <c r="F1231" s="36">
        <v>4.4699999999999997E-2</v>
      </c>
      <c r="G1231" s="37">
        <v>3.9300000000000002E-2</v>
      </c>
      <c r="H1231" s="8">
        <v>0</v>
      </c>
      <c r="I1231" s="26"/>
      <c r="J1231" s="38">
        <v>3.4700000000000002E-2</v>
      </c>
      <c r="K1231" s="18"/>
      <c r="L1231" s="18"/>
      <c r="M1231" s="38">
        <v>4.4400000000000002E-2</v>
      </c>
      <c r="N1231" s="20"/>
      <c r="O1231" s="19"/>
    </row>
    <row r="1232" spans="1:15" s="40" customFormat="1" x14ac:dyDescent="0.2">
      <c r="A1232">
        <v>201504</v>
      </c>
      <c r="B1232" s="35">
        <v>42109</v>
      </c>
      <c r="C1232" s="7" t="s">
        <v>21</v>
      </c>
      <c r="D1232" s="36">
        <v>3.61E-2</v>
      </c>
      <c r="E1232" s="36">
        <v>3.7199999999999997E-2</v>
      </c>
      <c r="F1232" s="36">
        <v>4.48E-2</v>
      </c>
      <c r="G1232" s="37">
        <v>3.9399999999999998E-2</v>
      </c>
      <c r="H1232" s="8">
        <v>0</v>
      </c>
      <c r="I1232" s="26"/>
      <c r="J1232" s="38">
        <v>3.4799999999999998E-2</v>
      </c>
      <c r="K1232" s="18"/>
      <c r="L1232" s="18"/>
      <c r="M1232" s="38">
        <v>4.4500000000000005E-2</v>
      </c>
      <c r="N1232" s="20"/>
      <c r="O1232" s="19"/>
    </row>
    <row r="1233" spans="1:15" s="40" customFormat="1" x14ac:dyDescent="0.2">
      <c r="A1233">
        <v>201504</v>
      </c>
      <c r="B1233" s="35">
        <v>42110</v>
      </c>
      <c r="C1233" s="7" t="s">
        <v>21</v>
      </c>
      <c r="D1233" s="36">
        <v>3.61E-2</v>
      </c>
      <c r="E1233" s="36">
        <v>3.7199999999999997E-2</v>
      </c>
      <c r="F1233" s="36">
        <v>4.4699999999999997E-2</v>
      </c>
      <c r="G1233" s="37">
        <v>3.9300000000000002E-2</v>
      </c>
      <c r="H1233" s="8">
        <v>0</v>
      </c>
      <c r="I1233" s="39"/>
      <c r="J1233" s="38">
        <v>3.4700000000000002E-2</v>
      </c>
      <c r="K1233" s="38"/>
      <c r="L1233" s="38"/>
      <c r="M1233" s="38">
        <v>4.4500000000000005E-2</v>
      </c>
      <c r="N1233" s="39"/>
      <c r="O1233" s="19"/>
    </row>
    <row r="1234" spans="1:15" s="40" customFormat="1" x14ac:dyDescent="0.2">
      <c r="A1234">
        <v>201504</v>
      </c>
      <c r="B1234" s="35">
        <v>42111</v>
      </c>
      <c r="C1234" s="7" t="s">
        <v>21</v>
      </c>
      <c r="D1234" s="36">
        <v>3.56E-2</v>
      </c>
      <c r="E1234" s="36">
        <v>3.6700000000000003E-2</v>
      </c>
      <c r="F1234" s="36">
        <v>4.4299999999999999E-2</v>
      </c>
      <c r="G1234" s="37">
        <v>3.8899999999999997E-2</v>
      </c>
      <c r="H1234" s="8">
        <v>0</v>
      </c>
      <c r="I1234" s="39"/>
      <c r="J1234" s="38">
        <v>3.4300000000000004E-2</v>
      </c>
      <c r="K1234" s="18"/>
      <c r="L1234" s="18"/>
      <c r="M1234" s="38">
        <v>4.4000000000000004E-2</v>
      </c>
      <c r="N1234" s="20"/>
      <c r="O1234" s="19"/>
    </row>
    <row r="1235" spans="1:15" s="40" customFormat="1" x14ac:dyDescent="0.2">
      <c r="A1235">
        <v>201504</v>
      </c>
      <c r="B1235" s="35">
        <v>42114</v>
      </c>
      <c r="C1235" s="7" t="s">
        <v>21</v>
      </c>
      <c r="D1235" s="36">
        <v>3.61E-2</v>
      </c>
      <c r="E1235" s="36">
        <v>3.73E-2</v>
      </c>
      <c r="F1235" s="36">
        <v>4.4900000000000002E-2</v>
      </c>
      <c r="G1235" s="37">
        <v>3.9399999999999998E-2</v>
      </c>
      <c r="H1235" s="8">
        <v>0</v>
      </c>
      <c r="I1235" s="39"/>
      <c r="J1235" s="38">
        <v>3.5000000000000003E-2</v>
      </c>
      <c r="K1235" s="18"/>
      <c r="L1235" s="18"/>
      <c r="M1235" s="38">
        <v>4.4500000000000005E-2</v>
      </c>
      <c r="N1235" s="20"/>
      <c r="O1235" s="19"/>
    </row>
    <row r="1236" spans="1:15" s="40" customFormat="1" x14ac:dyDescent="0.2">
      <c r="A1236">
        <v>201504</v>
      </c>
      <c r="B1236" s="35">
        <v>42115</v>
      </c>
      <c r="C1236" s="7" t="s">
        <v>21</v>
      </c>
      <c r="D1236" s="36">
        <v>3.6200000000000003E-2</v>
      </c>
      <c r="E1236" s="36">
        <v>3.7499999999999999E-2</v>
      </c>
      <c r="F1236" s="36">
        <v>4.4999999999999998E-2</v>
      </c>
      <c r="G1236" s="37">
        <v>3.9600000000000003E-2</v>
      </c>
      <c r="H1236" s="8">
        <v>0</v>
      </c>
      <c r="I1236" s="60"/>
      <c r="J1236" s="38">
        <v>3.5099999999999999E-2</v>
      </c>
      <c r="K1236" s="18"/>
      <c r="L1236" s="18"/>
      <c r="M1236" s="38">
        <v>4.4600000000000001E-2</v>
      </c>
      <c r="N1236" s="20"/>
      <c r="O1236" s="19"/>
    </row>
    <row r="1237" spans="1:15" s="40" customFormat="1" x14ac:dyDescent="0.2">
      <c r="A1237">
        <v>201504</v>
      </c>
      <c r="B1237" s="35">
        <v>42116</v>
      </c>
      <c r="C1237" s="7" t="s">
        <v>21</v>
      </c>
      <c r="D1237" s="36">
        <v>3.6799999999999999E-2</v>
      </c>
      <c r="E1237" s="36">
        <v>3.8100000000000002E-2</v>
      </c>
      <c r="F1237" s="36">
        <v>4.5600000000000002E-2</v>
      </c>
      <c r="G1237" s="37">
        <v>4.02E-2</v>
      </c>
      <c r="H1237" s="8">
        <v>0</v>
      </c>
      <c r="I1237" s="60"/>
      <c r="J1237" s="38">
        <v>3.5799999999999998E-2</v>
      </c>
      <c r="K1237" s="18"/>
      <c r="L1237" s="18"/>
      <c r="M1237" s="38">
        <v>4.5199999999999997E-2</v>
      </c>
      <c r="N1237" s="20"/>
      <c r="O1237" s="19"/>
    </row>
    <row r="1238" spans="1:15" s="40" customFormat="1" x14ac:dyDescent="0.2">
      <c r="A1238">
        <v>201504</v>
      </c>
      <c r="B1238" s="35">
        <v>42117</v>
      </c>
      <c r="C1238" s="7" t="s">
        <v>21</v>
      </c>
      <c r="D1238" s="36">
        <v>3.6600000000000001E-2</v>
      </c>
      <c r="E1238" s="36">
        <v>3.7999999999999999E-2</v>
      </c>
      <c r="F1238" s="36">
        <v>4.53E-2</v>
      </c>
      <c r="G1238" s="37">
        <v>0.04</v>
      </c>
      <c r="H1238" s="8">
        <v>0</v>
      </c>
      <c r="I1238" s="60"/>
      <c r="J1238" s="38">
        <v>3.56E-2</v>
      </c>
      <c r="K1238" s="18"/>
      <c r="L1238" s="18"/>
      <c r="M1238" s="38">
        <v>4.4999999999999998E-2</v>
      </c>
      <c r="N1238" s="20"/>
      <c r="O1238" s="19"/>
    </row>
    <row r="1239" spans="1:15" s="40" customFormat="1" x14ac:dyDescent="0.2">
      <c r="A1239">
        <v>201504</v>
      </c>
      <c r="B1239" s="35">
        <v>42118</v>
      </c>
      <c r="C1239" s="7" t="s">
        <v>21</v>
      </c>
      <c r="D1239" s="36">
        <v>3.6400000000000002E-2</v>
      </c>
      <c r="E1239" s="36">
        <v>3.7900000000000003E-2</v>
      </c>
      <c r="F1239" s="36">
        <v>4.5199999999999997E-2</v>
      </c>
      <c r="G1239" s="37">
        <v>3.9800000000000002E-2</v>
      </c>
      <c r="H1239" s="8">
        <v>0</v>
      </c>
      <c r="I1239" s="60"/>
      <c r="J1239" s="38">
        <v>3.5499999999999997E-2</v>
      </c>
      <c r="K1239" s="18"/>
      <c r="L1239" s="18"/>
      <c r="M1239" s="38">
        <v>4.4900000000000002E-2</v>
      </c>
      <c r="N1239" s="20"/>
      <c r="O1239" s="19"/>
    </row>
    <row r="1240" spans="1:15" s="40" customFormat="1" x14ac:dyDescent="0.2">
      <c r="A1240">
        <v>201504</v>
      </c>
      <c r="B1240" s="35">
        <v>42121</v>
      </c>
      <c r="C1240" s="7" t="s">
        <v>21</v>
      </c>
      <c r="D1240" s="36">
        <v>3.6299999999999999E-2</v>
      </c>
      <c r="E1240" s="36">
        <v>3.78E-2</v>
      </c>
      <c r="F1240" s="36">
        <v>4.5100000000000001E-2</v>
      </c>
      <c r="G1240" s="37">
        <v>3.9699999999999999E-2</v>
      </c>
      <c r="H1240" s="8">
        <v>0</v>
      </c>
      <c r="I1240" s="60"/>
      <c r="J1240" s="38">
        <v>3.5400000000000001E-2</v>
      </c>
      <c r="K1240" s="18"/>
      <c r="L1240" s="18"/>
      <c r="M1240" s="38">
        <v>4.4800000000000006E-2</v>
      </c>
      <c r="N1240" s="20"/>
      <c r="O1240" s="19"/>
    </row>
    <row r="1241" spans="1:15" s="40" customFormat="1" x14ac:dyDescent="0.2">
      <c r="A1241">
        <v>201504</v>
      </c>
      <c r="B1241" s="35">
        <v>42122</v>
      </c>
      <c r="C1241" s="7" t="s">
        <v>21</v>
      </c>
      <c r="D1241" s="36">
        <v>3.6900000000000002E-2</v>
      </c>
      <c r="E1241" s="36">
        <v>3.8399999999999997E-2</v>
      </c>
      <c r="F1241" s="36">
        <v>4.58E-2</v>
      </c>
      <c r="G1241" s="37">
        <v>4.0399999999999998E-2</v>
      </c>
      <c r="H1241" s="8">
        <v>0</v>
      </c>
      <c r="I1241" s="60"/>
      <c r="J1241" s="38">
        <v>3.6000000000000004E-2</v>
      </c>
      <c r="K1241" s="18"/>
      <c r="L1241" s="18"/>
      <c r="M1241" s="38">
        <v>4.5499999999999999E-2</v>
      </c>
      <c r="N1241" s="20"/>
      <c r="O1241" s="19"/>
    </row>
    <row r="1242" spans="1:15" s="40" customFormat="1" x14ac:dyDescent="0.2">
      <c r="A1242">
        <v>201504</v>
      </c>
      <c r="B1242" s="35">
        <v>42123</v>
      </c>
      <c r="C1242" s="7" t="s">
        <v>21</v>
      </c>
      <c r="D1242" s="36">
        <v>3.7699999999999997E-2</v>
      </c>
      <c r="E1242" s="36">
        <v>3.9100000000000003E-2</v>
      </c>
      <c r="F1242" s="36">
        <v>4.6600000000000003E-2</v>
      </c>
      <c r="G1242" s="37">
        <v>4.1099999999999998E-2</v>
      </c>
      <c r="H1242" s="8">
        <v>0</v>
      </c>
      <c r="I1242" s="60"/>
      <c r="J1242" s="38">
        <v>3.6900000000000002E-2</v>
      </c>
      <c r="K1242" s="18"/>
      <c r="L1242" s="18"/>
      <c r="M1242" s="38">
        <v>4.6399999999999997E-2</v>
      </c>
      <c r="N1242" s="20"/>
      <c r="O1242" s="19"/>
    </row>
    <row r="1243" spans="1:15" s="40" customFormat="1" x14ac:dyDescent="0.2">
      <c r="A1243">
        <v>201504</v>
      </c>
      <c r="B1243" s="35">
        <v>42124</v>
      </c>
      <c r="C1243" s="7" t="s">
        <v>21</v>
      </c>
      <c r="D1243" s="36">
        <v>3.7900000000000003E-2</v>
      </c>
      <c r="E1243" s="36">
        <v>3.9300000000000002E-2</v>
      </c>
      <c r="F1243" s="36">
        <v>4.6699999999999998E-2</v>
      </c>
      <c r="G1243" s="37">
        <v>4.1300000000000003E-2</v>
      </c>
      <c r="H1243" s="8">
        <v>0</v>
      </c>
      <c r="I1243" s="60"/>
      <c r="J1243" s="38">
        <v>3.7400000000000003E-2</v>
      </c>
      <c r="K1243" s="18"/>
      <c r="L1243" s="18"/>
      <c r="M1243" s="38">
        <v>4.6500000000000007E-2</v>
      </c>
      <c r="N1243" s="20"/>
      <c r="O1243" s="19"/>
    </row>
    <row r="1244" spans="1:15" s="40" customFormat="1" x14ac:dyDescent="0.2">
      <c r="A1244">
        <v>201505</v>
      </c>
      <c r="B1244" s="35">
        <v>42125</v>
      </c>
      <c r="C1244" s="7" t="s">
        <v>21</v>
      </c>
      <c r="D1244" s="36">
        <v>3.8699999999999998E-2</v>
      </c>
      <c r="E1244" s="36">
        <v>4.0099999999999997E-2</v>
      </c>
      <c r="F1244" s="36">
        <v>4.7500000000000001E-2</v>
      </c>
      <c r="G1244" s="37">
        <v>4.2099999999999999E-2</v>
      </c>
      <c r="H1244" s="8">
        <v>0</v>
      </c>
      <c r="I1244" s="60"/>
      <c r="J1244" s="38">
        <v>3.8199999999999998E-2</v>
      </c>
      <c r="K1244" s="18"/>
      <c r="L1244" s="18"/>
      <c r="M1244" s="38">
        <v>4.7300000000000002E-2</v>
      </c>
      <c r="N1244" s="20"/>
      <c r="O1244" s="19"/>
    </row>
    <row r="1245" spans="1:15" s="40" customFormat="1" x14ac:dyDescent="0.2">
      <c r="A1245">
        <v>201505</v>
      </c>
      <c r="B1245" s="35">
        <v>42128</v>
      </c>
      <c r="C1245" s="7" t="s">
        <v>21</v>
      </c>
      <c r="D1245" s="36">
        <v>3.9100000000000003E-2</v>
      </c>
      <c r="E1245" s="36">
        <v>4.0500000000000001E-2</v>
      </c>
      <c r="F1245" s="36">
        <v>4.7899999999999998E-2</v>
      </c>
      <c r="G1245" s="37">
        <v>4.2500000000000003E-2</v>
      </c>
      <c r="H1245" s="8">
        <v>0</v>
      </c>
      <c r="I1245" s="60"/>
      <c r="J1245" s="38">
        <v>3.8599999999999995E-2</v>
      </c>
      <c r="K1245" s="18"/>
      <c r="L1245" s="18"/>
      <c r="M1245" s="38">
        <v>4.7699999999999992E-2</v>
      </c>
      <c r="N1245" s="20"/>
      <c r="O1245" s="19"/>
    </row>
    <row r="1246" spans="1:15" s="40" customFormat="1" x14ac:dyDescent="0.2">
      <c r="A1246">
        <v>201505</v>
      </c>
      <c r="B1246" s="35">
        <v>42129</v>
      </c>
      <c r="C1246" s="7" t="s">
        <v>21</v>
      </c>
      <c r="D1246" s="36">
        <v>3.95E-2</v>
      </c>
      <c r="E1246" s="36">
        <v>4.0899999999999999E-2</v>
      </c>
      <c r="F1246" s="36">
        <v>4.8300000000000003E-2</v>
      </c>
      <c r="G1246" s="37">
        <v>4.2900000000000001E-2</v>
      </c>
      <c r="H1246" s="8">
        <v>0</v>
      </c>
      <c r="I1246" s="60"/>
      <c r="J1246" s="38">
        <v>3.9E-2</v>
      </c>
      <c r="K1246" s="18"/>
      <c r="L1246" s="18"/>
      <c r="M1246" s="38">
        <v>4.8099999999999997E-2</v>
      </c>
      <c r="N1246" s="20"/>
      <c r="O1246" s="19"/>
    </row>
    <row r="1247" spans="1:15" s="40" customFormat="1" x14ac:dyDescent="0.2">
      <c r="A1247">
        <v>201505</v>
      </c>
      <c r="B1247" s="35">
        <v>42130</v>
      </c>
      <c r="C1247" s="7" t="s">
        <v>21</v>
      </c>
      <c r="D1247" s="36">
        <v>4.0399999999999998E-2</v>
      </c>
      <c r="E1247" s="36">
        <v>4.1700000000000001E-2</v>
      </c>
      <c r="F1247" s="36">
        <v>4.9099999999999998E-2</v>
      </c>
      <c r="G1247" s="37">
        <v>4.3700000000000003E-2</v>
      </c>
      <c r="H1247" s="8">
        <v>0</v>
      </c>
      <c r="I1247" s="60"/>
      <c r="J1247" s="38">
        <v>3.9800000000000002E-2</v>
      </c>
      <c r="K1247" s="18"/>
      <c r="L1247" s="18"/>
      <c r="M1247" s="38">
        <v>4.8899999999999999E-2</v>
      </c>
      <c r="N1247" s="20"/>
      <c r="O1247" s="19"/>
    </row>
    <row r="1248" spans="1:15" s="40" customFormat="1" x14ac:dyDescent="0.2">
      <c r="A1248">
        <v>201505</v>
      </c>
      <c r="B1248" s="35">
        <v>42131</v>
      </c>
      <c r="C1248" s="7" t="s">
        <v>21</v>
      </c>
      <c r="D1248" s="36">
        <v>3.9699999999999999E-2</v>
      </c>
      <c r="E1248" s="36">
        <v>4.1000000000000002E-2</v>
      </c>
      <c r="F1248" s="36">
        <v>4.8399999999999999E-2</v>
      </c>
      <c r="G1248" s="37">
        <v>4.2999999999999997E-2</v>
      </c>
      <c r="H1248" s="8">
        <v>0</v>
      </c>
      <c r="I1248" s="60"/>
      <c r="J1248" s="38">
        <v>3.9199999999999999E-2</v>
      </c>
      <c r="K1248" s="18"/>
      <c r="L1248" s="18"/>
      <c r="M1248" s="38">
        <v>4.82E-2</v>
      </c>
      <c r="N1248" s="20"/>
      <c r="O1248" s="19"/>
    </row>
    <row r="1249" spans="1:15" s="40" customFormat="1" x14ac:dyDescent="0.2">
      <c r="A1249">
        <v>201505</v>
      </c>
      <c r="B1249" s="35">
        <v>42132</v>
      </c>
      <c r="C1249" s="7" t="s">
        <v>21</v>
      </c>
      <c r="D1249" s="36">
        <v>3.9699999999999999E-2</v>
      </c>
      <c r="E1249" s="36">
        <v>4.1000000000000002E-2</v>
      </c>
      <c r="F1249" s="36">
        <v>4.8300000000000003E-2</v>
      </c>
      <c r="G1249" s="37">
        <v>4.2999999999999997E-2</v>
      </c>
      <c r="H1249" s="8">
        <v>0</v>
      </c>
      <c r="I1249" s="60"/>
      <c r="J1249" s="38">
        <v>3.9100000000000003E-2</v>
      </c>
      <c r="K1249" s="18"/>
      <c r="L1249" s="18"/>
      <c r="M1249" s="38">
        <v>4.8099999999999997E-2</v>
      </c>
      <c r="N1249" s="20"/>
      <c r="O1249" s="19"/>
    </row>
    <row r="1250" spans="1:15" s="40" customFormat="1" x14ac:dyDescent="0.2">
      <c r="A1250">
        <v>201505</v>
      </c>
      <c r="B1250" s="35">
        <v>42135</v>
      </c>
      <c r="C1250" s="7" t="s">
        <v>21</v>
      </c>
      <c r="D1250" s="36">
        <v>4.0899999999999999E-2</v>
      </c>
      <c r="E1250" s="36">
        <v>4.2200000000000001E-2</v>
      </c>
      <c r="F1250" s="36">
        <v>4.9599999999999998E-2</v>
      </c>
      <c r="G1250" s="37">
        <v>4.4200000000000003E-2</v>
      </c>
      <c r="H1250" s="8">
        <v>0</v>
      </c>
      <c r="I1250" s="60"/>
      <c r="J1250" s="38">
        <v>4.0300000000000002E-2</v>
      </c>
      <c r="K1250" s="18"/>
      <c r="L1250" s="18"/>
      <c r="M1250" s="38">
        <v>4.9400000000000006E-2</v>
      </c>
      <c r="N1250" s="20"/>
      <c r="O1250" s="19"/>
    </row>
    <row r="1251" spans="1:15" s="40" customFormat="1" x14ac:dyDescent="0.2">
      <c r="A1251">
        <v>201505</v>
      </c>
      <c r="B1251" s="35">
        <v>42136</v>
      </c>
      <c r="C1251" s="7" t="s">
        <v>21</v>
      </c>
      <c r="D1251" s="36">
        <v>4.1000000000000002E-2</v>
      </c>
      <c r="E1251" s="36">
        <v>4.2200000000000001E-2</v>
      </c>
      <c r="F1251" s="36">
        <v>4.9599999999999998E-2</v>
      </c>
      <c r="G1251" s="37">
        <v>4.4299999999999999E-2</v>
      </c>
      <c r="H1251" s="8">
        <v>0</v>
      </c>
      <c r="I1251" s="60"/>
      <c r="J1251" s="38">
        <v>4.0099999999999997E-2</v>
      </c>
      <c r="K1251" s="18"/>
      <c r="L1251" s="18"/>
      <c r="M1251" s="38">
        <v>4.9299999999999997E-2</v>
      </c>
      <c r="N1251" s="20"/>
      <c r="O1251" s="19"/>
    </row>
    <row r="1252" spans="1:15" s="40" customFormat="1" x14ac:dyDescent="0.2">
      <c r="A1252">
        <v>201505</v>
      </c>
      <c r="B1252" s="35">
        <v>42137</v>
      </c>
      <c r="C1252" s="7" t="s">
        <v>21</v>
      </c>
      <c r="D1252" s="36">
        <v>4.1500000000000002E-2</v>
      </c>
      <c r="E1252" s="36">
        <v>4.2700000000000002E-2</v>
      </c>
      <c r="F1252" s="36">
        <v>5.0099999999999999E-2</v>
      </c>
      <c r="G1252" s="37">
        <v>4.48E-2</v>
      </c>
      <c r="H1252" s="8">
        <v>0</v>
      </c>
      <c r="I1252" s="60"/>
      <c r="J1252" s="38">
        <v>4.0500000000000001E-2</v>
      </c>
      <c r="K1252" s="18"/>
      <c r="L1252" s="18"/>
      <c r="M1252" s="38">
        <v>4.9800000000000004E-2</v>
      </c>
      <c r="N1252" s="20"/>
      <c r="O1252" s="19"/>
    </row>
    <row r="1253" spans="1:15" s="40" customFormat="1" x14ac:dyDescent="0.2">
      <c r="A1253">
        <v>201505</v>
      </c>
      <c r="B1253" s="35">
        <v>42138</v>
      </c>
      <c r="C1253" s="7" t="s">
        <v>21</v>
      </c>
      <c r="D1253" s="36">
        <v>4.1399999999999999E-2</v>
      </c>
      <c r="E1253" s="36">
        <v>4.2599999999999999E-2</v>
      </c>
      <c r="F1253" s="36">
        <v>4.99E-2</v>
      </c>
      <c r="G1253" s="37">
        <v>4.4600000000000001E-2</v>
      </c>
      <c r="H1253" s="8">
        <v>0</v>
      </c>
      <c r="I1253" s="60"/>
      <c r="J1253" s="38">
        <v>4.0399999999999998E-2</v>
      </c>
      <c r="K1253" s="18"/>
      <c r="L1253" s="18"/>
      <c r="M1253" s="38">
        <v>4.9699999999999994E-2</v>
      </c>
      <c r="N1253" s="20"/>
      <c r="O1253" s="19"/>
    </row>
    <row r="1254" spans="1:15" s="40" customFormat="1" x14ac:dyDescent="0.2">
      <c r="A1254">
        <v>201505</v>
      </c>
      <c r="B1254" s="35">
        <v>42139</v>
      </c>
      <c r="C1254" s="7" t="s">
        <v>21</v>
      </c>
      <c r="D1254" s="36">
        <v>4.02E-2</v>
      </c>
      <c r="E1254" s="36">
        <v>4.1399999999999999E-2</v>
      </c>
      <c r="F1254" s="36">
        <v>4.8800000000000003E-2</v>
      </c>
      <c r="G1254" s="37">
        <v>4.3499999999999997E-2</v>
      </c>
      <c r="H1254" s="8">
        <v>0</v>
      </c>
      <c r="I1254" s="60"/>
      <c r="J1254" s="38">
        <v>3.95E-2</v>
      </c>
      <c r="K1254" s="18"/>
      <c r="L1254" s="18"/>
      <c r="M1254" s="38">
        <v>4.8600000000000004E-2</v>
      </c>
      <c r="N1254" s="20"/>
      <c r="O1254" s="19"/>
    </row>
    <row r="1255" spans="1:15" s="40" customFormat="1" x14ac:dyDescent="0.2">
      <c r="A1255">
        <v>201505</v>
      </c>
      <c r="B1255" s="35">
        <v>42142</v>
      </c>
      <c r="C1255" s="7" t="s">
        <v>21</v>
      </c>
      <c r="D1255" s="36">
        <v>4.1200000000000001E-2</v>
      </c>
      <c r="E1255" s="36">
        <v>4.24E-2</v>
      </c>
      <c r="F1255" s="36">
        <v>4.9799999999999997E-2</v>
      </c>
      <c r="G1255" s="37">
        <v>4.4499999999999998E-2</v>
      </c>
      <c r="H1255" s="8">
        <v>0</v>
      </c>
      <c r="I1255" s="60"/>
      <c r="J1255" s="38">
        <v>4.0500000000000001E-2</v>
      </c>
      <c r="K1255" s="18"/>
      <c r="L1255" s="18"/>
      <c r="M1255" s="38">
        <v>4.9599999999999998E-2</v>
      </c>
      <c r="N1255" s="20"/>
      <c r="O1255" s="19"/>
    </row>
    <row r="1256" spans="1:15" s="40" customFormat="1" x14ac:dyDescent="0.2">
      <c r="A1256">
        <v>201505</v>
      </c>
      <c r="B1256" s="35">
        <v>42143</v>
      </c>
      <c r="C1256" s="7" t="s">
        <v>21</v>
      </c>
      <c r="D1256" s="36">
        <v>4.1399999999999999E-2</v>
      </c>
      <c r="E1256" s="36">
        <v>4.2700000000000002E-2</v>
      </c>
      <c r="F1256" s="36">
        <v>5.0099999999999999E-2</v>
      </c>
      <c r="G1256" s="37">
        <v>4.4699999999999997E-2</v>
      </c>
      <c r="H1256" s="8">
        <v>0</v>
      </c>
      <c r="I1256" s="60"/>
      <c r="J1256" s="38">
        <v>4.07E-2</v>
      </c>
      <c r="K1256" s="18"/>
      <c r="L1256" s="18"/>
      <c r="M1256" s="38">
        <v>4.9800000000000004E-2</v>
      </c>
      <c r="N1256" s="20"/>
      <c r="O1256" s="19"/>
    </row>
    <row r="1257" spans="1:15" s="40" customFormat="1" x14ac:dyDescent="0.2">
      <c r="A1257">
        <v>201505</v>
      </c>
      <c r="B1257" s="35">
        <v>42144</v>
      </c>
      <c r="C1257" s="7" t="s">
        <v>21</v>
      </c>
      <c r="D1257" s="36">
        <v>4.1599999999999998E-2</v>
      </c>
      <c r="E1257" s="36">
        <v>4.2900000000000001E-2</v>
      </c>
      <c r="F1257" s="36">
        <v>5.0099999999999999E-2</v>
      </c>
      <c r="G1257" s="37">
        <v>4.4900000000000002E-2</v>
      </c>
      <c r="H1257" s="8">
        <v>0</v>
      </c>
      <c r="I1257" s="60"/>
      <c r="J1257" s="38">
        <v>4.0899999999999999E-2</v>
      </c>
      <c r="K1257" s="18"/>
      <c r="L1257" s="18"/>
      <c r="M1257" s="38">
        <v>4.99E-2</v>
      </c>
      <c r="N1257" s="20"/>
      <c r="O1257" s="19"/>
    </row>
    <row r="1258" spans="1:15" s="40" customFormat="1" x14ac:dyDescent="0.2">
      <c r="A1258">
        <v>201505</v>
      </c>
      <c r="B1258" s="35">
        <v>42145</v>
      </c>
      <c r="C1258" s="7" t="s">
        <v>21</v>
      </c>
      <c r="D1258" s="36">
        <v>4.1099999999999998E-2</v>
      </c>
      <c r="E1258" s="36">
        <v>4.2200000000000001E-2</v>
      </c>
      <c r="F1258" s="36">
        <v>4.9599999999999998E-2</v>
      </c>
      <c r="G1258" s="37">
        <v>4.4299999999999999E-2</v>
      </c>
      <c r="H1258" s="8">
        <v>0</v>
      </c>
      <c r="I1258" s="43"/>
      <c r="J1258" s="38">
        <v>4.0599999999999997E-2</v>
      </c>
      <c r="K1258" s="38"/>
      <c r="L1258" s="38"/>
      <c r="M1258" s="38">
        <v>4.9400000000000006E-2</v>
      </c>
      <c r="N1258" s="43"/>
      <c r="O1258" s="19"/>
    </row>
    <row r="1259" spans="1:15" s="40" customFormat="1" x14ac:dyDescent="0.2">
      <c r="A1259">
        <v>201505</v>
      </c>
      <c r="B1259" s="35">
        <v>42146</v>
      </c>
      <c r="C1259" s="7" t="s">
        <v>21</v>
      </c>
      <c r="D1259" s="36">
        <v>4.1300000000000003E-2</v>
      </c>
      <c r="E1259" s="36">
        <v>4.24E-2</v>
      </c>
      <c r="F1259" s="36">
        <v>4.9700000000000001E-2</v>
      </c>
      <c r="G1259" s="37">
        <v>4.4499999999999998E-2</v>
      </c>
      <c r="H1259" s="8">
        <v>0</v>
      </c>
      <c r="I1259" s="9"/>
      <c r="J1259" s="38">
        <v>4.07E-2</v>
      </c>
      <c r="K1259" s="7"/>
      <c r="L1259" s="7"/>
      <c r="M1259" s="38">
        <v>4.9500000000000002E-2</v>
      </c>
      <c r="N1259" s="9"/>
      <c r="O1259" s="19"/>
    </row>
    <row r="1260" spans="1:15" s="40" customFormat="1" x14ac:dyDescent="0.2">
      <c r="A1260">
        <v>201505</v>
      </c>
      <c r="B1260" s="35">
        <v>42150</v>
      </c>
      <c r="C1260" s="7" t="s">
        <v>21</v>
      </c>
      <c r="D1260" s="36">
        <v>4.0399999999999998E-2</v>
      </c>
      <c r="E1260" s="36">
        <v>4.1500000000000002E-2</v>
      </c>
      <c r="F1260" s="36">
        <v>4.8800000000000003E-2</v>
      </c>
      <c r="G1260" s="37">
        <v>4.36E-2</v>
      </c>
      <c r="H1260" s="8">
        <v>0</v>
      </c>
      <c r="I1260" s="9"/>
      <c r="J1260" s="38">
        <v>3.9800000000000002E-2</v>
      </c>
      <c r="K1260" s="7"/>
      <c r="L1260" s="7"/>
      <c r="M1260" s="38">
        <v>4.87E-2</v>
      </c>
      <c r="N1260" s="9"/>
      <c r="O1260" s="19"/>
    </row>
    <row r="1261" spans="1:15" s="40" customFormat="1" x14ac:dyDescent="0.2">
      <c r="A1261">
        <v>201505</v>
      </c>
      <c r="B1261" s="35">
        <v>42151</v>
      </c>
      <c r="C1261" s="7" t="s">
        <v>21</v>
      </c>
      <c r="D1261" s="36">
        <v>4.02E-2</v>
      </c>
      <c r="E1261" s="36">
        <v>4.1300000000000003E-2</v>
      </c>
      <c r="F1261" s="36">
        <v>4.8599999999999997E-2</v>
      </c>
      <c r="G1261" s="37">
        <v>4.3400000000000001E-2</v>
      </c>
      <c r="H1261" s="8">
        <v>0</v>
      </c>
      <c r="I1261" s="9"/>
      <c r="J1261" s="38">
        <v>3.9399999999999998E-2</v>
      </c>
      <c r="K1261" s="7"/>
      <c r="L1261" s="7"/>
      <c r="M1261" s="38">
        <v>4.8499999999999995E-2</v>
      </c>
      <c r="N1261" s="9"/>
      <c r="O1261" s="19"/>
    </row>
    <row r="1262" spans="1:15" s="40" customFormat="1" x14ac:dyDescent="0.2">
      <c r="A1262">
        <v>201505</v>
      </c>
      <c r="B1262" s="35">
        <v>42152</v>
      </c>
      <c r="C1262" s="7" t="s">
        <v>21</v>
      </c>
      <c r="D1262" s="36">
        <v>4.0399999999999998E-2</v>
      </c>
      <c r="E1262" s="36">
        <v>4.1500000000000002E-2</v>
      </c>
      <c r="F1262" s="36">
        <v>4.8800000000000003E-2</v>
      </c>
      <c r="G1262" s="37">
        <v>4.36E-2</v>
      </c>
      <c r="H1262" s="8">
        <v>0</v>
      </c>
      <c r="I1262" s="9"/>
      <c r="J1262" s="38">
        <v>3.95E-2</v>
      </c>
      <c r="K1262" s="7"/>
      <c r="L1262" s="7"/>
      <c r="M1262" s="38">
        <v>4.8799999999999996E-2</v>
      </c>
      <c r="N1262" s="9"/>
      <c r="O1262" s="19"/>
    </row>
    <row r="1263" spans="1:15" s="40" customFormat="1" x14ac:dyDescent="0.2">
      <c r="A1263">
        <v>201505</v>
      </c>
      <c r="B1263" s="35">
        <v>42153</v>
      </c>
      <c r="C1263" s="7" t="s">
        <v>21</v>
      </c>
      <c r="D1263" s="36">
        <v>4.0099999999999997E-2</v>
      </c>
      <c r="E1263" s="36">
        <v>4.1099999999999998E-2</v>
      </c>
      <c r="F1263" s="36">
        <v>4.8399999999999999E-2</v>
      </c>
      <c r="G1263" s="37">
        <v>4.3200000000000002E-2</v>
      </c>
      <c r="H1263" s="8">
        <v>0</v>
      </c>
      <c r="I1263" s="9"/>
      <c r="J1263" s="38">
        <v>3.9399999999999998E-2</v>
      </c>
      <c r="K1263" s="7"/>
      <c r="L1263" s="7"/>
      <c r="M1263" s="38">
        <v>4.8399999999999999E-2</v>
      </c>
      <c r="N1263" s="9"/>
      <c r="O1263" s="19"/>
    </row>
    <row r="1264" spans="1:15" s="40" customFormat="1" x14ac:dyDescent="0.2">
      <c r="A1264">
        <v>201506</v>
      </c>
      <c r="B1264" s="35">
        <v>42156</v>
      </c>
      <c r="C1264" s="7" t="s">
        <v>21</v>
      </c>
      <c r="D1264" s="36">
        <v>4.1099999999999998E-2</v>
      </c>
      <c r="E1264" s="36">
        <v>4.2200000000000001E-2</v>
      </c>
      <c r="F1264" s="36">
        <v>4.9399999999999999E-2</v>
      </c>
      <c r="G1264" s="37">
        <v>4.4200000000000003E-2</v>
      </c>
      <c r="H1264" s="8">
        <v>0</v>
      </c>
      <c r="I1264" s="9"/>
      <c r="J1264" s="38">
        <v>4.0500000000000001E-2</v>
      </c>
      <c r="K1264" s="7"/>
      <c r="L1264" s="7"/>
      <c r="M1264" s="38">
        <v>4.9400000000000006E-2</v>
      </c>
      <c r="N1264" s="9"/>
      <c r="O1264" s="19"/>
    </row>
    <row r="1265" spans="1:15" s="40" customFormat="1" x14ac:dyDescent="0.2">
      <c r="A1265">
        <v>201506</v>
      </c>
      <c r="B1265" s="35">
        <v>42157</v>
      </c>
      <c r="C1265" s="7" t="s">
        <v>21</v>
      </c>
      <c r="D1265" s="36">
        <v>4.19E-2</v>
      </c>
      <c r="E1265" s="36">
        <v>4.2999999999999997E-2</v>
      </c>
      <c r="F1265" s="36">
        <v>5.0200000000000002E-2</v>
      </c>
      <c r="G1265" s="37">
        <v>4.4999999999999998E-2</v>
      </c>
      <c r="H1265" s="8">
        <v>0</v>
      </c>
      <c r="I1265" s="43"/>
      <c r="J1265" s="38">
        <v>4.1100000000000005E-2</v>
      </c>
      <c r="K1265" s="7"/>
      <c r="L1265" s="38"/>
      <c r="M1265" s="38">
        <v>5.0199999999999995E-2</v>
      </c>
      <c r="N1265" s="43"/>
      <c r="O1265" s="19"/>
    </row>
    <row r="1266" spans="1:15" s="40" customFormat="1" x14ac:dyDescent="0.2">
      <c r="A1266">
        <v>201506</v>
      </c>
      <c r="B1266" s="35">
        <v>42158</v>
      </c>
      <c r="C1266" s="7" t="s">
        <v>21</v>
      </c>
      <c r="D1266" s="36">
        <v>4.2700000000000002E-2</v>
      </c>
      <c r="E1266" s="36">
        <v>4.3799999999999999E-2</v>
      </c>
      <c r="F1266" s="36">
        <v>5.0999999999999997E-2</v>
      </c>
      <c r="G1266" s="37">
        <v>4.58E-2</v>
      </c>
      <c r="H1266" s="8">
        <v>0</v>
      </c>
      <c r="I1266" s="9"/>
      <c r="J1266" s="38">
        <v>4.1900000000000007E-2</v>
      </c>
      <c r="K1266" s="7"/>
      <c r="L1266" s="7"/>
      <c r="M1266" s="38">
        <v>5.0999999999999997E-2</v>
      </c>
      <c r="N1266" s="9"/>
      <c r="O1266" s="19"/>
    </row>
    <row r="1267" spans="1:15" s="40" customFormat="1" x14ac:dyDescent="0.2">
      <c r="A1267">
        <v>201506</v>
      </c>
      <c r="B1267" s="35">
        <v>42159</v>
      </c>
      <c r="C1267" s="7" t="s">
        <v>21</v>
      </c>
      <c r="D1267" s="36">
        <v>4.2000000000000003E-2</v>
      </c>
      <c r="E1267" s="36">
        <v>4.3099999999999999E-2</v>
      </c>
      <c r="F1267" s="36">
        <v>5.0299999999999997E-2</v>
      </c>
      <c r="G1267" s="37">
        <v>4.5100000000000001E-2</v>
      </c>
      <c r="H1267" s="8">
        <v>0</v>
      </c>
      <c r="I1267" s="9"/>
      <c r="J1267" s="38">
        <v>4.1200000000000001E-2</v>
      </c>
      <c r="K1267" s="7"/>
      <c r="L1267" s="7"/>
      <c r="M1267" s="38">
        <v>5.0300000000000004E-2</v>
      </c>
      <c r="N1267" s="9"/>
      <c r="O1267" s="19"/>
    </row>
    <row r="1268" spans="1:15" s="40" customFormat="1" x14ac:dyDescent="0.2">
      <c r="A1268">
        <v>201506</v>
      </c>
      <c r="B1268" s="35">
        <v>42160</v>
      </c>
      <c r="C1268" s="7" t="s">
        <v>21</v>
      </c>
      <c r="D1268" s="36">
        <v>4.2700000000000002E-2</v>
      </c>
      <c r="E1268" s="36">
        <v>4.3900000000000002E-2</v>
      </c>
      <c r="F1268" s="36">
        <v>5.0999999999999997E-2</v>
      </c>
      <c r="G1268" s="37">
        <v>4.5900000000000003E-2</v>
      </c>
      <c r="H1268" s="8">
        <v>0</v>
      </c>
      <c r="I1268" s="9"/>
      <c r="J1268" s="38">
        <v>4.1900000000000007E-2</v>
      </c>
      <c r="K1268" s="7"/>
      <c r="L1268" s="7"/>
      <c r="M1268" s="38">
        <v>5.0999999999999997E-2</v>
      </c>
      <c r="N1268" s="9"/>
      <c r="O1268" s="19"/>
    </row>
    <row r="1269" spans="1:15" s="40" customFormat="1" x14ac:dyDescent="0.2">
      <c r="A1269">
        <v>201506</v>
      </c>
      <c r="B1269" s="35">
        <v>42163</v>
      </c>
      <c r="C1269" s="7" t="s">
        <v>21</v>
      </c>
      <c r="D1269" s="36">
        <v>4.2599999999999999E-2</v>
      </c>
      <c r="E1269" s="36">
        <v>4.3799999999999999E-2</v>
      </c>
      <c r="F1269" s="36">
        <v>5.0900000000000001E-2</v>
      </c>
      <c r="G1269" s="37">
        <v>4.58E-2</v>
      </c>
      <c r="H1269" s="8">
        <v>0</v>
      </c>
      <c r="I1269" s="9"/>
      <c r="J1269" s="38">
        <v>4.1900000000000007E-2</v>
      </c>
      <c r="K1269" s="7"/>
      <c r="L1269" s="7"/>
      <c r="M1269" s="38">
        <v>5.0900000000000001E-2</v>
      </c>
      <c r="N1269" s="9"/>
      <c r="O1269" s="19"/>
    </row>
    <row r="1270" spans="1:15" s="40" customFormat="1" x14ac:dyDescent="0.2">
      <c r="A1270">
        <v>201506</v>
      </c>
      <c r="B1270" s="35">
        <v>42164</v>
      </c>
      <c r="C1270" s="7" t="s">
        <v>21</v>
      </c>
      <c r="D1270" s="36">
        <v>4.3099999999999999E-2</v>
      </c>
      <c r="E1270" s="36">
        <v>4.4299999999999999E-2</v>
      </c>
      <c r="F1270" s="36">
        <v>5.1499999999999997E-2</v>
      </c>
      <c r="G1270" s="37">
        <v>4.6300000000000001E-2</v>
      </c>
      <c r="H1270" s="8">
        <v>0</v>
      </c>
      <c r="I1270" s="43"/>
      <c r="J1270" s="38">
        <v>4.2300000000000004E-2</v>
      </c>
      <c r="K1270" s="38"/>
      <c r="L1270" s="38"/>
      <c r="M1270" s="38">
        <v>5.1500000000000004E-2</v>
      </c>
      <c r="N1270" s="43"/>
      <c r="O1270" s="19"/>
    </row>
    <row r="1271" spans="1:15" s="40" customFormat="1" x14ac:dyDescent="0.2">
      <c r="A1271">
        <v>201506</v>
      </c>
      <c r="B1271" s="35">
        <v>42165</v>
      </c>
      <c r="C1271" s="7" t="s">
        <v>21</v>
      </c>
      <c r="D1271" s="36">
        <v>4.3799999999999999E-2</v>
      </c>
      <c r="E1271" s="36">
        <v>4.48E-2</v>
      </c>
      <c r="F1271" s="36">
        <v>5.1999999999999998E-2</v>
      </c>
      <c r="G1271" s="37">
        <v>4.6899999999999997E-2</v>
      </c>
      <c r="H1271" s="8">
        <v>0</v>
      </c>
      <c r="I1271" s="60"/>
      <c r="J1271" s="38">
        <v>4.2599999999999999E-2</v>
      </c>
      <c r="K1271" s="18"/>
      <c r="L1271" s="18"/>
      <c r="M1271" s="38">
        <v>5.2000000000000005E-2</v>
      </c>
      <c r="N1271" s="20"/>
      <c r="O1271" s="19"/>
    </row>
    <row r="1272" spans="1:15" s="40" customFormat="1" x14ac:dyDescent="0.2">
      <c r="A1272">
        <v>201506</v>
      </c>
      <c r="B1272" s="35">
        <v>42166</v>
      </c>
      <c r="C1272" s="7" t="s">
        <v>21</v>
      </c>
      <c r="D1272" s="36">
        <v>4.2700000000000002E-2</v>
      </c>
      <c r="E1272" s="36">
        <v>4.3700000000000003E-2</v>
      </c>
      <c r="F1272" s="36">
        <v>5.0900000000000001E-2</v>
      </c>
      <c r="G1272" s="37">
        <v>4.58E-2</v>
      </c>
      <c r="H1272" s="8">
        <v>0</v>
      </c>
      <c r="I1272" s="60"/>
      <c r="J1272" s="38">
        <v>4.1700000000000001E-2</v>
      </c>
      <c r="K1272" s="18"/>
      <c r="L1272" s="18"/>
      <c r="M1272" s="38">
        <v>5.0999999999999997E-2</v>
      </c>
      <c r="N1272" s="20"/>
      <c r="O1272" s="19"/>
    </row>
    <row r="1273" spans="1:15" s="40" customFormat="1" x14ac:dyDescent="0.2">
      <c r="A1273">
        <v>201506</v>
      </c>
      <c r="B1273" s="35">
        <v>42167</v>
      </c>
      <c r="C1273" s="7" t="s">
        <v>21</v>
      </c>
      <c r="D1273" s="36">
        <v>4.2700000000000002E-2</v>
      </c>
      <c r="E1273" s="36">
        <v>4.3700000000000003E-2</v>
      </c>
      <c r="F1273" s="36">
        <v>5.0900000000000001E-2</v>
      </c>
      <c r="G1273" s="37">
        <v>4.58E-2</v>
      </c>
      <c r="H1273" s="8">
        <v>0</v>
      </c>
      <c r="I1273" s="60"/>
      <c r="J1273" s="38">
        <v>4.1599999999999998E-2</v>
      </c>
      <c r="K1273" s="18"/>
      <c r="L1273" s="18"/>
      <c r="M1273" s="38">
        <v>5.0900000000000001E-2</v>
      </c>
      <c r="N1273" s="20"/>
      <c r="O1273" s="19"/>
    </row>
    <row r="1274" spans="1:15" s="40" customFormat="1" x14ac:dyDescent="0.2">
      <c r="A1274">
        <v>201506</v>
      </c>
      <c r="B1274" s="35">
        <v>42170</v>
      </c>
      <c r="C1274" s="7" t="s">
        <v>21</v>
      </c>
      <c r="D1274" s="36">
        <v>4.2599999999999999E-2</v>
      </c>
      <c r="E1274" s="36">
        <v>4.3700000000000003E-2</v>
      </c>
      <c r="F1274" s="36">
        <v>5.0799999999999998E-2</v>
      </c>
      <c r="G1274" s="37">
        <v>4.5699999999999998E-2</v>
      </c>
      <c r="H1274" s="8">
        <v>0</v>
      </c>
      <c r="I1274" s="60"/>
      <c r="J1274" s="38">
        <v>4.1900000000000007E-2</v>
      </c>
      <c r="K1274" s="18"/>
      <c r="L1274" s="18"/>
      <c r="M1274" s="38">
        <v>5.0900000000000001E-2</v>
      </c>
      <c r="N1274" s="20"/>
      <c r="O1274" s="19"/>
    </row>
    <row r="1275" spans="1:15" s="40" customFormat="1" x14ac:dyDescent="0.2">
      <c r="A1275">
        <v>201506</v>
      </c>
      <c r="B1275" s="35">
        <v>42171</v>
      </c>
      <c r="C1275" s="7" t="s">
        <v>21</v>
      </c>
      <c r="D1275" s="36">
        <v>4.2299999999999997E-2</v>
      </c>
      <c r="E1275" s="36">
        <v>4.3299999999999998E-2</v>
      </c>
      <c r="F1275" s="36">
        <v>5.0599999999999999E-2</v>
      </c>
      <c r="G1275" s="37">
        <v>4.5400000000000003E-2</v>
      </c>
      <c r="H1275" s="8">
        <v>0</v>
      </c>
      <c r="I1275" s="60"/>
      <c r="J1275" s="38">
        <v>4.1500000000000002E-2</v>
      </c>
      <c r="K1275" s="18"/>
      <c r="L1275" s="18"/>
      <c r="M1275" s="38">
        <v>5.0599999999999999E-2</v>
      </c>
      <c r="N1275" s="20"/>
      <c r="O1275" s="19"/>
    </row>
    <row r="1276" spans="1:15" s="40" customFormat="1" x14ac:dyDescent="0.2">
      <c r="A1276">
        <v>201506</v>
      </c>
      <c r="B1276" s="35">
        <v>42172</v>
      </c>
      <c r="C1276" s="7" t="s">
        <v>21</v>
      </c>
      <c r="D1276" s="36">
        <v>4.2500000000000003E-2</v>
      </c>
      <c r="E1276" s="36">
        <v>4.3400000000000001E-2</v>
      </c>
      <c r="F1276" s="36">
        <v>5.0799999999999998E-2</v>
      </c>
      <c r="G1276" s="37">
        <v>4.5600000000000002E-2</v>
      </c>
      <c r="H1276" s="8">
        <v>0</v>
      </c>
      <c r="I1276" s="60"/>
      <c r="J1276" s="38">
        <v>4.1500000000000002E-2</v>
      </c>
      <c r="K1276" s="18"/>
      <c r="L1276" s="18"/>
      <c r="M1276" s="38">
        <v>5.0799999999999998E-2</v>
      </c>
      <c r="N1276" s="20"/>
      <c r="O1276" s="19"/>
    </row>
    <row r="1277" spans="1:15" s="40" customFormat="1" x14ac:dyDescent="0.2">
      <c r="A1277">
        <v>201506</v>
      </c>
      <c r="B1277" s="35">
        <v>42173</v>
      </c>
      <c r="C1277" s="7" t="s">
        <v>21</v>
      </c>
      <c r="D1277" s="36">
        <v>4.3299999999999998E-2</v>
      </c>
      <c r="E1277" s="36">
        <v>4.4200000000000003E-2</v>
      </c>
      <c r="F1277" s="36">
        <v>5.1700000000000003E-2</v>
      </c>
      <c r="G1277" s="37">
        <v>4.6399999999999997E-2</v>
      </c>
      <c r="H1277" s="8">
        <v>0</v>
      </c>
      <c r="I1277" s="60"/>
      <c r="J1277" s="38">
        <v>4.2199999999999994E-2</v>
      </c>
      <c r="K1277" s="18"/>
      <c r="L1277" s="18"/>
      <c r="M1277" s="38">
        <v>5.1699999999999996E-2</v>
      </c>
      <c r="N1277" s="20"/>
      <c r="O1277" s="19"/>
    </row>
    <row r="1278" spans="1:15" s="40" customFormat="1" x14ac:dyDescent="0.2">
      <c r="A1278">
        <v>201506</v>
      </c>
      <c r="B1278" s="35">
        <v>42174</v>
      </c>
      <c r="C1278" s="7" t="s">
        <v>21</v>
      </c>
      <c r="D1278" s="36">
        <v>4.24E-2</v>
      </c>
      <c r="E1278" s="36">
        <v>4.3400000000000001E-2</v>
      </c>
      <c r="F1278" s="36">
        <v>5.0799999999999998E-2</v>
      </c>
      <c r="G1278" s="37">
        <v>4.5499999999999999E-2</v>
      </c>
      <c r="H1278" s="8">
        <v>0</v>
      </c>
      <c r="I1278" s="60"/>
      <c r="J1278" s="38">
        <v>4.1399999999999999E-2</v>
      </c>
      <c r="K1278" s="18"/>
      <c r="L1278" s="18"/>
      <c r="M1278" s="38">
        <v>5.0799999999999998E-2</v>
      </c>
      <c r="N1278" s="20"/>
      <c r="O1278" s="19"/>
    </row>
    <row r="1279" spans="1:15" s="40" customFormat="1" x14ac:dyDescent="0.2">
      <c r="A1279">
        <v>201506</v>
      </c>
      <c r="B1279" s="35">
        <v>42177</v>
      </c>
      <c r="C1279" s="7" t="s">
        <v>21</v>
      </c>
      <c r="D1279" s="36">
        <v>4.3400000000000001E-2</v>
      </c>
      <c r="E1279" s="36">
        <v>4.4299999999999999E-2</v>
      </c>
      <c r="F1279" s="36">
        <v>5.1799999999999999E-2</v>
      </c>
      <c r="G1279" s="37">
        <v>4.65E-2</v>
      </c>
      <c r="H1279" s="8">
        <v>0</v>
      </c>
      <c r="I1279" s="60"/>
      <c r="J1279" s="38">
        <v>4.24E-2</v>
      </c>
      <c r="K1279" s="18"/>
      <c r="L1279" s="18"/>
      <c r="M1279" s="38">
        <v>5.1799999999999999E-2</v>
      </c>
      <c r="N1279" s="20"/>
      <c r="O1279" s="19"/>
    </row>
    <row r="1280" spans="1:15" s="40" customFormat="1" x14ac:dyDescent="0.2">
      <c r="A1280">
        <v>201506</v>
      </c>
      <c r="B1280" s="35">
        <v>42178</v>
      </c>
      <c r="C1280" s="7" t="s">
        <v>21</v>
      </c>
      <c r="D1280" s="36">
        <v>4.3900000000000002E-2</v>
      </c>
      <c r="E1280" s="36">
        <v>4.48E-2</v>
      </c>
      <c r="F1280" s="36">
        <v>5.2400000000000002E-2</v>
      </c>
      <c r="G1280" s="37">
        <v>4.7E-2</v>
      </c>
      <c r="H1280" s="8">
        <v>0</v>
      </c>
      <c r="I1280" s="43"/>
      <c r="J1280" s="38">
        <v>4.2800000000000005E-2</v>
      </c>
      <c r="K1280" s="18"/>
      <c r="L1280" s="18"/>
      <c r="M1280" s="38">
        <v>5.2400000000000002E-2</v>
      </c>
      <c r="N1280" s="43"/>
      <c r="O1280" s="19"/>
    </row>
    <row r="1281" spans="1:15" s="40" customFormat="1" x14ac:dyDescent="0.2">
      <c r="A1281">
        <v>201506</v>
      </c>
      <c r="B1281" s="35">
        <v>42179</v>
      </c>
      <c r="C1281" s="7" t="s">
        <v>21</v>
      </c>
      <c r="D1281" s="36">
        <v>4.3299999999999998E-2</v>
      </c>
      <c r="E1281" s="36">
        <v>4.4299999999999999E-2</v>
      </c>
      <c r="F1281" s="36">
        <v>5.1900000000000002E-2</v>
      </c>
      <c r="G1281" s="37">
        <v>4.65E-2</v>
      </c>
      <c r="H1281" s="8">
        <v>0</v>
      </c>
      <c r="I1281" s="9"/>
      <c r="J1281" s="38">
        <v>4.2199999999999994E-2</v>
      </c>
      <c r="K1281" s="18"/>
      <c r="L1281" s="18"/>
      <c r="M1281" s="38">
        <v>5.1900000000000002E-2</v>
      </c>
      <c r="N1281" s="9"/>
      <c r="O1281" s="19"/>
    </row>
    <row r="1282" spans="1:15" s="40" customFormat="1" x14ac:dyDescent="0.2">
      <c r="A1282">
        <v>201506</v>
      </c>
      <c r="B1282" s="35">
        <v>42180</v>
      </c>
      <c r="C1282" s="7" t="s">
        <v>21</v>
      </c>
      <c r="D1282" s="36">
        <v>4.3400000000000001E-2</v>
      </c>
      <c r="E1282" s="36">
        <v>4.4400000000000002E-2</v>
      </c>
      <c r="F1282" s="36">
        <v>5.1999999999999998E-2</v>
      </c>
      <c r="G1282" s="37">
        <v>4.6600000000000003E-2</v>
      </c>
      <c r="H1282" s="8">
        <v>0</v>
      </c>
      <c r="I1282" s="42"/>
      <c r="J1282" s="38">
        <v>4.2300000000000004E-2</v>
      </c>
      <c r="K1282" s="18"/>
      <c r="L1282" s="18"/>
      <c r="M1282" s="38">
        <v>5.2000000000000005E-2</v>
      </c>
      <c r="N1282" s="42"/>
      <c r="O1282" s="19"/>
    </row>
    <row r="1283" spans="1:15" s="40" customFormat="1" x14ac:dyDescent="0.2">
      <c r="A1283">
        <v>201506</v>
      </c>
      <c r="B1283" s="35">
        <v>42181</v>
      </c>
      <c r="C1283" s="7" t="s">
        <v>21</v>
      </c>
      <c r="D1283" s="36">
        <v>4.4299999999999999E-2</v>
      </c>
      <c r="E1283" s="36">
        <v>4.5400000000000003E-2</v>
      </c>
      <c r="F1283" s="36">
        <v>5.2999999999999999E-2</v>
      </c>
      <c r="G1283" s="37">
        <v>4.7600000000000003E-2</v>
      </c>
      <c r="H1283" s="8">
        <v>0</v>
      </c>
      <c r="I1283" s="42"/>
      <c r="J1283" s="38">
        <v>4.3299999999999998E-2</v>
      </c>
      <c r="K1283" s="18"/>
      <c r="L1283" s="18"/>
      <c r="M1283" s="38">
        <v>5.2999999999999999E-2</v>
      </c>
      <c r="N1283" s="42"/>
      <c r="O1283" s="19"/>
    </row>
    <row r="1284" spans="1:15" s="40" customFormat="1" x14ac:dyDescent="0.2">
      <c r="A1284">
        <v>201506</v>
      </c>
      <c r="B1284" s="35">
        <v>42184</v>
      </c>
      <c r="C1284" s="7" t="s">
        <v>21</v>
      </c>
      <c r="D1284" s="36">
        <v>4.2799999999999998E-2</v>
      </c>
      <c r="E1284" s="36">
        <v>4.3900000000000002E-2</v>
      </c>
      <c r="F1284" s="36">
        <v>5.1799999999999999E-2</v>
      </c>
      <c r="G1284" s="37">
        <v>4.6199999999999998E-2</v>
      </c>
      <c r="H1284" s="8">
        <v>0</v>
      </c>
      <c r="I1284" s="42"/>
      <c r="J1284" s="38">
        <v>4.1900000000000007E-2</v>
      </c>
      <c r="K1284" s="18"/>
      <c r="L1284" s="18"/>
      <c r="M1284" s="38">
        <v>5.1699999999999996E-2</v>
      </c>
      <c r="N1284" s="42"/>
      <c r="O1284" s="19"/>
    </row>
    <row r="1285" spans="1:15" s="40" customFormat="1" x14ac:dyDescent="0.2">
      <c r="A1285">
        <v>201506</v>
      </c>
      <c r="B1285" s="35">
        <v>42185</v>
      </c>
      <c r="C1285" s="7" t="s">
        <v>21</v>
      </c>
      <c r="D1285" s="36">
        <v>4.3299999999999998E-2</v>
      </c>
      <c r="E1285" s="36">
        <v>4.4200000000000003E-2</v>
      </c>
      <c r="F1285" s="36">
        <v>5.1900000000000002E-2</v>
      </c>
      <c r="G1285" s="37">
        <v>4.65E-2</v>
      </c>
      <c r="H1285" s="8">
        <v>0</v>
      </c>
      <c r="I1285" s="42"/>
      <c r="J1285" s="38">
        <v>4.1900000000000007E-2</v>
      </c>
      <c r="K1285" s="18"/>
      <c r="L1285" s="18"/>
      <c r="M1285" s="38">
        <v>5.1799999999999999E-2</v>
      </c>
      <c r="N1285" s="42"/>
      <c r="O1285" s="19"/>
    </row>
    <row r="1286" spans="1:15" s="40" customFormat="1" x14ac:dyDescent="0.2">
      <c r="A1286">
        <v>201507</v>
      </c>
      <c r="B1286" s="35">
        <v>42186</v>
      </c>
      <c r="C1286" s="7" t="s">
        <v>21</v>
      </c>
      <c r="D1286" s="36">
        <v>4.3999999999999997E-2</v>
      </c>
      <c r="E1286" s="36">
        <v>4.5100000000000001E-2</v>
      </c>
      <c r="F1286" s="36">
        <v>5.2699999999999997E-2</v>
      </c>
      <c r="G1286" s="37">
        <v>4.7300000000000002E-2</v>
      </c>
      <c r="H1286" s="8">
        <v>0</v>
      </c>
      <c r="I1286" s="39"/>
      <c r="J1286" s="38">
        <v>4.2599999999999999E-2</v>
      </c>
      <c r="K1286" s="18"/>
      <c r="L1286" s="18"/>
      <c r="M1286" s="38">
        <v>5.2600000000000001E-2</v>
      </c>
      <c r="N1286" s="39"/>
      <c r="O1286" s="19"/>
    </row>
    <row r="1287" spans="1:15" s="40" customFormat="1" x14ac:dyDescent="0.2">
      <c r="A1287">
        <v>201507</v>
      </c>
      <c r="B1287" s="35">
        <v>42187</v>
      </c>
      <c r="C1287" s="7" t="s">
        <v>21</v>
      </c>
      <c r="D1287" s="36">
        <v>4.3999999999999997E-2</v>
      </c>
      <c r="E1287" s="36">
        <v>4.5100000000000001E-2</v>
      </c>
      <c r="F1287" s="36">
        <v>5.2699999999999997E-2</v>
      </c>
      <c r="G1287" s="37">
        <v>4.7300000000000002E-2</v>
      </c>
      <c r="H1287" s="8">
        <v>0</v>
      </c>
      <c r="I1287" s="60"/>
      <c r="J1287" s="38">
        <v>4.2599999999999999E-2</v>
      </c>
      <c r="K1287" s="18"/>
      <c r="L1287" s="18"/>
      <c r="M1287" s="38">
        <v>5.2600000000000001E-2</v>
      </c>
      <c r="N1287" s="20"/>
      <c r="O1287" s="19"/>
    </row>
    <row r="1288" spans="1:15" s="40" customFormat="1" x14ac:dyDescent="0.2">
      <c r="A1288">
        <v>201507</v>
      </c>
      <c r="B1288" s="35">
        <v>42191</v>
      </c>
      <c r="C1288" s="7" t="s">
        <v>21</v>
      </c>
      <c r="D1288" s="36">
        <v>4.2799999999999998E-2</v>
      </c>
      <c r="E1288" s="36">
        <v>4.3900000000000002E-2</v>
      </c>
      <c r="F1288" s="36">
        <v>5.1499999999999997E-2</v>
      </c>
      <c r="G1288" s="37">
        <v>4.6100000000000002E-2</v>
      </c>
      <c r="H1288" s="8">
        <v>0</v>
      </c>
      <c r="I1288" s="60"/>
      <c r="J1288" s="38">
        <v>4.1399999999999999E-2</v>
      </c>
      <c r="K1288" s="18"/>
      <c r="L1288" s="18"/>
      <c r="M1288" s="38">
        <v>5.1399999999999994E-2</v>
      </c>
      <c r="N1288" s="20"/>
      <c r="O1288" s="19"/>
    </row>
    <row r="1289" spans="1:15" s="40" customFormat="1" x14ac:dyDescent="0.2">
      <c r="A1289">
        <v>201507</v>
      </c>
      <c r="B1289" s="35">
        <v>42192</v>
      </c>
      <c r="C1289" s="7" t="s">
        <v>21</v>
      </c>
      <c r="D1289" s="36">
        <v>4.2200000000000001E-2</v>
      </c>
      <c r="E1289" s="36">
        <v>4.3400000000000001E-2</v>
      </c>
      <c r="F1289" s="36">
        <v>5.1299999999999998E-2</v>
      </c>
      <c r="G1289" s="37">
        <v>4.5600000000000002E-2</v>
      </c>
      <c r="H1289" s="8">
        <v>0</v>
      </c>
      <c r="I1289" s="60"/>
      <c r="J1289" s="38">
        <v>4.0899999999999999E-2</v>
      </c>
      <c r="K1289" s="18"/>
      <c r="L1289" s="18"/>
      <c r="M1289" s="38">
        <v>5.1100000000000007E-2</v>
      </c>
      <c r="N1289" s="20"/>
      <c r="O1289" s="19"/>
    </row>
    <row r="1290" spans="1:15" s="40" customFormat="1" x14ac:dyDescent="0.2">
      <c r="A1290">
        <v>201507</v>
      </c>
      <c r="B1290" s="35">
        <v>42193</v>
      </c>
      <c r="C1290" s="7" t="s">
        <v>21</v>
      </c>
      <c r="D1290" s="36">
        <v>4.2000000000000003E-2</v>
      </c>
      <c r="E1290" s="36">
        <v>4.3099999999999999E-2</v>
      </c>
      <c r="F1290" s="36">
        <v>5.11E-2</v>
      </c>
      <c r="G1290" s="37">
        <v>4.5400000000000003E-2</v>
      </c>
      <c r="H1290" s="8">
        <v>0</v>
      </c>
      <c r="I1290" s="60"/>
      <c r="J1290" s="38">
        <v>4.07E-2</v>
      </c>
      <c r="K1290" s="18"/>
      <c r="L1290" s="18"/>
      <c r="M1290" s="38">
        <v>5.0900000000000001E-2</v>
      </c>
      <c r="N1290" s="20"/>
      <c r="O1290" s="19"/>
    </row>
    <row r="1291" spans="1:15" s="40" customFormat="1" x14ac:dyDescent="0.2">
      <c r="A1291">
        <v>201507</v>
      </c>
      <c r="B1291" s="35">
        <v>42194</v>
      </c>
      <c r="C1291" s="7" t="s">
        <v>21</v>
      </c>
      <c r="D1291" s="36">
        <v>4.2999999999999997E-2</v>
      </c>
      <c r="E1291" s="36">
        <v>4.4200000000000003E-2</v>
      </c>
      <c r="F1291" s="36">
        <v>5.2200000000000003E-2</v>
      </c>
      <c r="G1291" s="37">
        <v>4.65E-2</v>
      </c>
      <c r="H1291" s="8">
        <v>0</v>
      </c>
      <c r="I1291" s="60"/>
      <c r="J1291" s="38">
        <v>4.1799999999999997E-2</v>
      </c>
      <c r="K1291" s="18"/>
      <c r="L1291" s="18"/>
      <c r="M1291" s="38">
        <v>5.2000000000000005E-2</v>
      </c>
      <c r="N1291" s="20"/>
      <c r="O1291" s="19"/>
    </row>
    <row r="1292" spans="1:15" s="40" customFormat="1" x14ac:dyDescent="0.2">
      <c r="A1292">
        <v>201507</v>
      </c>
      <c r="B1292" s="35">
        <v>42195</v>
      </c>
      <c r="C1292" s="7" t="s">
        <v>21</v>
      </c>
      <c r="D1292" s="36">
        <v>4.41E-2</v>
      </c>
      <c r="E1292" s="36">
        <v>4.5400000000000003E-2</v>
      </c>
      <c r="F1292" s="36">
        <v>5.3400000000000003E-2</v>
      </c>
      <c r="G1292" s="37">
        <v>4.7600000000000003E-2</v>
      </c>
      <c r="H1292" s="8">
        <v>0</v>
      </c>
      <c r="I1292" s="60"/>
      <c r="J1292" s="38">
        <v>4.2900000000000001E-2</v>
      </c>
      <c r="K1292" s="18"/>
      <c r="L1292" s="18"/>
      <c r="M1292" s="38">
        <v>5.3200000000000004E-2</v>
      </c>
      <c r="N1292" s="20"/>
      <c r="O1292" s="19"/>
    </row>
    <row r="1293" spans="1:15" s="40" customFormat="1" x14ac:dyDescent="0.2">
      <c r="A1293">
        <v>201507</v>
      </c>
      <c r="B1293" s="35">
        <v>42198</v>
      </c>
      <c r="C1293" s="7" t="s">
        <v>21</v>
      </c>
      <c r="D1293" s="36">
        <v>4.41E-2</v>
      </c>
      <c r="E1293" s="36">
        <v>4.53E-2</v>
      </c>
      <c r="F1293" s="36">
        <v>5.3499999999999999E-2</v>
      </c>
      <c r="G1293" s="37">
        <v>4.7600000000000003E-2</v>
      </c>
      <c r="H1293" s="8">
        <v>0</v>
      </c>
      <c r="I1293" s="60"/>
      <c r="J1293" s="38">
        <v>4.2699999999999995E-2</v>
      </c>
      <c r="K1293" s="18"/>
      <c r="L1293" s="18"/>
      <c r="M1293" s="38">
        <v>5.3200000000000004E-2</v>
      </c>
      <c r="N1293" s="20"/>
      <c r="O1293" s="19"/>
    </row>
    <row r="1294" spans="1:15" s="40" customFormat="1" x14ac:dyDescent="0.2">
      <c r="A1294">
        <v>201507</v>
      </c>
      <c r="B1294" s="35">
        <v>42200</v>
      </c>
      <c r="C1294" s="7" t="s">
        <v>21</v>
      </c>
      <c r="D1294" s="36">
        <v>4.3400000000000001E-2</v>
      </c>
      <c r="E1294" s="36">
        <v>4.4600000000000001E-2</v>
      </c>
      <c r="F1294" s="36">
        <v>5.2900000000000003E-2</v>
      </c>
      <c r="G1294" s="37">
        <v>4.7E-2</v>
      </c>
      <c r="H1294" s="8">
        <v>0</v>
      </c>
      <c r="I1294" s="60"/>
      <c r="J1294" s="38">
        <v>4.2000000000000003E-2</v>
      </c>
      <c r="K1294" s="18"/>
      <c r="L1294" s="18"/>
      <c r="M1294" s="38">
        <v>5.2699999999999997E-2</v>
      </c>
      <c r="N1294" s="20"/>
      <c r="O1294" s="19"/>
    </row>
    <row r="1295" spans="1:15" s="40" customFormat="1" x14ac:dyDescent="0.2">
      <c r="A1295">
        <v>201507</v>
      </c>
      <c r="B1295" s="35">
        <v>42201</v>
      </c>
      <c r="C1295" s="7" t="s">
        <v>21</v>
      </c>
      <c r="D1295" s="36">
        <v>4.3200000000000002E-2</v>
      </c>
      <c r="E1295" s="36">
        <v>4.4499999999999998E-2</v>
      </c>
      <c r="F1295" s="36">
        <v>5.2600000000000001E-2</v>
      </c>
      <c r="G1295" s="37">
        <v>4.6800000000000001E-2</v>
      </c>
      <c r="H1295" s="8">
        <v>0</v>
      </c>
      <c r="I1295" s="60"/>
      <c r="J1295" s="38">
        <v>4.1900000000000007E-2</v>
      </c>
      <c r="K1295" s="18"/>
      <c r="L1295" s="18"/>
      <c r="M1295" s="38">
        <v>5.2400000000000002E-2</v>
      </c>
      <c r="N1295" s="20"/>
      <c r="O1295" s="19"/>
    </row>
    <row r="1296" spans="1:15" s="40" customFormat="1" x14ac:dyDescent="0.2">
      <c r="A1296">
        <v>201507</v>
      </c>
      <c r="B1296" s="35">
        <v>42202</v>
      </c>
      <c r="C1296" s="7" t="s">
        <v>21</v>
      </c>
      <c r="D1296" s="36">
        <v>4.2799999999999998E-2</v>
      </c>
      <c r="E1296" s="36">
        <v>4.41E-2</v>
      </c>
      <c r="F1296" s="36">
        <v>5.2299999999999999E-2</v>
      </c>
      <c r="G1296" s="37">
        <v>4.6399999999999997E-2</v>
      </c>
      <c r="H1296" s="8">
        <v>0</v>
      </c>
      <c r="I1296" s="60"/>
      <c r="J1296" s="38">
        <v>4.1599999999999998E-2</v>
      </c>
      <c r="K1296" s="18"/>
      <c r="L1296" s="18"/>
      <c r="M1296" s="38">
        <v>5.21E-2</v>
      </c>
      <c r="N1296" s="20"/>
      <c r="O1296" s="19"/>
    </row>
    <row r="1297" spans="1:15" s="40" customFormat="1" x14ac:dyDescent="0.2">
      <c r="A1297">
        <v>201507</v>
      </c>
      <c r="B1297" s="35">
        <v>42205</v>
      </c>
      <c r="C1297" s="7" t="s">
        <v>21</v>
      </c>
      <c r="D1297" s="36">
        <v>4.3099999999999999E-2</v>
      </c>
      <c r="E1297" s="36">
        <v>4.4400000000000002E-2</v>
      </c>
      <c r="F1297" s="36">
        <v>5.2499999999999998E-2</v>
      </c>
      <c r="G1297" s="37">
        <v>4.6699999999999998E-2</v>
      </c>
      <c r="H1297" s="8">
        <v>0</v>
      </c>
      <c r="I1297" s="60"/>
      <c r="J1297" s="38">
        <v>4.1799999999999997E-2</v>
      </c>
      <c r="K1297" s="18"/>
      <c r="L1297" s="18"/>
      <c r="M1297" s="38">
        <v>5.2400000000000002E-2</v>
      </c>
      <c r="N1297" s="20"/>
      <c r="O1297" s="19"/>
    </row>
    <row r="1298" spans="1:15" s="40" customFormat="1" x14ac:dyDescent="0.2">
      <c r="A1298">
        <v>201507</v>
      </c>
      <c r="B1298" s="35">
        <v>42206</v>
      </c>
      <c r="C1298" s="7" t="s">
        <v>21</v>
      </c>
      <c r="D1298" s="36">
        <v>4.2799999999999998E-2</v>
      </c>
      <c r="E1298" s="36">
        <v>4.41E-2</v>
      </c>
      <c r="F1298" s="36">
        <v>5.2299999999999999E-2</v>
      </c>
      <c r="G1298" s="37">
        <v>4.6399999999999997E-2</v>
      </c>
      <c r="H1298" s="8">
        <v>0</v>
      </c>
      <c r="I1298" s="60"/>
      <c r="J1298" s="38">
        <v>4.1799999999999997E-2</v>
      </c>
      <c r="K1298" s="18"/>
      <c r="L1298" s="18"/>
      <c r="M1298" s="38">
        <v>5.2199999999999996E-2</v>
      </c>
      <c r="N1298" s="20"/>
      <c r="O1298" s="19"/>
    </row>
    <row r="1299" spans="1:15" s="40" customFormat="1" x14ac:dyDescent="0.2">
      <c r="A1299">
        <v>201507</v>
      </c>
      <c r="B1299" s="35">
        <v>42207</v>
      </c>
      <c r="C1299" s="7" t="s">
        <v>21</v>
      </c>
      <c r="D1299" s="36">
        <v>4.24E-2</v>
      </c>
      <c r="E1299" s="36">
        <v>4.3799999999999999E-2</v>
      </c>
      <c r="F1299" s="36">
        <v>5.1999999999999998E-2</v>
      </c>
      <c r="G1299" s="37">
        <v>4.6100000000000002E-2</v>
      </c>
      <c r="H1299" s="8">
        <v>0</v>
      </c>
      <c r="I1299" s="60"/>
      <c r="J1299" s="38">
        <v>4.1299999999999996E-2</v>
      </c>
      <c r="K1299" s="18"/>
      <c r="L1299" s="18"/>
      <c r="M1299" s="38">
        <v>5.1799999999999999E-2</v>
      </c>
      <c r="N1299" s="20"/>
      <c r="O1299" s="19"/>
    </row>
    <row r="1300" spans="1:15" s="40" customFormat="1" x14ac:dyDescent="0.2">
      <c r="A1300">
        <v>201507</v>
      </c>
      <c r="B1300" s="35">
        <v>42208</v>
      </c>
      <c r="C1300" s="7" t="s">
        <v>21</v>
      </c>
      <c r="D1300" s="36">
        <v>4.1700000000000001E-2</v>
      </c>
      <c r="E1300" s="36">
        <v>4.3200000000000002E-2</v>
      </c>
      <c r="F1300" s="36">
        <v>5.1499999999999997E-2</v>
      </c>
      <c r="G1300" s="37">
        <v>4.5499999999999999E-2</v>
      </c>
      <c r="H1300" s="8">
        <v>0</v>
      </c>
      <c r="I1300" s="60"/>
      <c r="J1300" s="38">
        <v>4.0800000000000003E-2</v>
      </c>
      <c r="K1300" s="18"/>
      <c r="L1300" s="18"/>
      <c r="M1300" s="38">
        <v>5.1299999999999998E-2</v>
      </c>
      <c r="N1300" s="20"/>
      <c r="O1300" s="19"/>
    </row>
    <row r="1301" spans="1:15" s="40" customFormat="1" x14ac:dyDescent="0.2">
      <c r="A1301">
        <v>201507</v>
      </c>
      <c r="B1301" s="35">
        <v>42209</v>
      </c>
      <c r="C1301" s="7" t="s">
        <v>21</v>
      </c>
      <c r="D1301" s="36">
        <v>4.1700000000000001E-2</v>
      </c>
      <c r="E1301" s="36">
        <v>4.3099999999999999E-2</v>
      </c>
      <c r="F1301" s="36">
        <v>5.1499999999999997E-2</v>
      </c>
      <c r="G1301" s="37">
        <v>4.5400000000000003E-2</v>
      </c>
      <c r="H1301" s="8">
        <v>0</v>
      </c>
      <c r="I1301" s="60"/>
      <c r="J1301" s="38">
        <v>4.07E-2</v>
      </c>
      <c r="K1301" s="18"/>
      <c r="L1301" s="18"/>
      <c r="M1301" s="38">
        <v>5.1399999999999994E-2</v>
      </c>
      <c r="N1301" s="20"/>
      <c r="O1301" s="19"/>
    </row>
    <row r="1302" spans="1:15" s="40" customFormat="1" x14ac:dyDescent="0.2">
      <c r="A1302">
        <v>201507</v>
      </c>
      <c r="B1302" s="35">
        <v>42212</v>
      </c>
      <c r="C1302" s="7" t="s">
        <v>21</v>
      </c>
      <c r="D1302" s="36">
        <v>4.1399999999999999E-2</v>
      </c>
      <c r="E1302" s="36">
        <v>4.2799999999999998E-2</v>
      </c>
      <c r="F1302" s="36">
        <v>5.1499999999999997E-2</v>
      </c>
      <c r="G1302" s="37">
        <v>4.5199999999999997E-2</v>
      </c>
      <c r="H1302" s="8">
        <v>0</v>
      </c>
      <c r="I1302" s="60"/>
      <c r="J1302" s="38">
        <v>4.0399999999999998E-2</v>
      </c>
      <c r="K1302" s="18"/>
      <c r="L1302" s="18"/>
      <c r="M1302" s="38">
        <v>5.1299999999999998E-2</v>
      </c>
      <c r="N1302" s="20"/>
      <c r="O1302" s="19"/>
    </row>
    <row r="1303" spans="1:15" s="40" customFormat="1" x14ac:dyDescent="0.2">
      <c r="A1303">
        <v>201507</v>
      </c>
      <c r="B1303" s="35">
        <v>42213</v>
      </c>
      <c r="C1303" s="7" t="s">
        <v>21</v>
      </c>
      <c r="D1303" s="36">
        <v>4.1599999999999998E-2</v>
      </c>
      <c r="E1303" s="36">
        <v>4.2999999999999997E-2</v>
      </c>
      <c r="F1303" s="36">
        <v>5.21E-2</v>
      </c>
      <c r="G1303" s="37">
        <v>4.5600000000000002E-2</v>
      </c>
      <c r="H1303" s="8">
        <v>0</v>
      </c>
      <c r="I1303" s="60"/>
      <c r="J1303" s="38">
        <v>4.0599999999999997E-2</v>
      </c>
      <c r="K1303" s="18"/>
      <c r="L1303" s="18"/>
      <c r="M1303" s="38">
        <v>5.1699999999999996E-2</v>
      </c>
      <c r="N1303" s="20"/>
      <c r="O1303" s="19"/>
    </row>
    <row r="1304" spans="1:15" s="40" customFormat="1" x14ac:dyDescent="0.2">
      <c r="A1304">
        <v>201507</v>
      </c>
      <c r="B1304" s="35">
        <v>42214</v>
      </c>
      <c r="C1304" s="7" t="s">
        <v>21</v>
      </c>
      <c r="D1304" s="36">
        <v>4.19E-2</v>
      </c>
      <c r="E1304" s="36">
        <v>4.3200000000000002E-2</v>
      </c>
      <c r="F1304" s="36">
        <v>5.2299999999999999E-2</v>
      </c>
      <c r="G1304" s="37">
        <v>4.58E-2</v>
      </c>
      <c r="H1304" s="8">
        <v>0</v>
      </c>
      <c r="I1304" s="39"/>
      <c r="J1304" s="38">
        <v>4.0899999999999999E-2</v>
      </c>
      <c r="K1304" s="18"/>
      <c r="L1304" s="18"/>
      <c r="M1304" s="38">
        <v>5.1900000000000002E-2</v>
      </c>
      <c r="N1304" s="20"/>
      <c r="O1304" s="19"/>
    </row>
    <row r="1305" spans="1:15" s="40" customFormat="1" x14ac:dyDescent="0.2">
      <c r="A1305">
        <v>201507</v>
      </c>
      <c r="B1305" s="35">
        <v>42215</v>
      </c>
      <c r="C1305" s="7" t="s">
        <v>21</v>
      </c>
      <c r="D1305" s="36">
        <v>4.1799999999999997E-2</v>
      </c>
      <c r="E1305" s="36">
        <v>4.2999999999999997E-2</v>
      </c>
      <c r="F1305" s="36">
        <v>5.1900000000000002E-2</v>
      </c>
      <c r="G1305" s="37">
        <v>4.5600000000000002E-2</v>
      </c>
      <c r="H1305" s="8">
        <v>0</v>
      </c>
      <c r="I1305" s="39"/>
      <c r="J1305" s="38">
        <v>4.0500000000000001E-2</v>
      </c>
      <c r="K1305" s="18"/>
      <c r="L1305" s="18"/>
      <c r="M1305" s="38">
        <v>5.16E-2</v>
      </c>
      <c r="N1305" s="20"/>
      <c r="O1305" s="19"/>
    </row>
    <row r="1306" spans="1:15" s="40" customFormat="1" x14ac:dyDescent="0.2">
      <c r="A1306">
        <v>201507</v>
      </c>
      <c r="B1306" s="35">
        <v>42216</v>
      </c>
      <c r="C1306" s="7" t="s">
        <v>21</v>
      </c>
      <c r="D1306" s="36">
        <v>4.1799999999999997E-2</v>
      </c>
      <c r="E1306" s="36">
        <v>4.2999999999999997E-2</v>
      </c>
      <c r="F1306" s="36">
        <v>5.16E-2</v>
      </c>
      <c r="G1306" s="37">
        <v>4.5499999999999999E-2</v>
      </c>
      <c r="H1306" s="8">
        <v>0</v>
      </c>
      <c r="I1306" s="60"/>
      <c r="J1306" s="38">
        <v>4.07E-2</v>
      </c>
      <c r="K1306" s="18"/>
      <c r="L1306" s="18"/>
      <c r="M1306" s="38">
        <v>5.1399999999999994E-2</v>
      </c>
      <c r="N1306" s="20"/>
      <c r="O1306" s="19"/>
    </row>
    <row r="1307" spans="1:15" s="40" customFormat="1" x14ac:dyDescent="0.2">
      <c r="A1307">
        <v>201508</v>
      </c>
      <c r="B1307" s="35">
        <v>42219</v>
      </c>
      <c r="C1307" s="7" t="s">
        <v>21</v>
      </c>
      <c r="D1307" s="36">
        <v>4.1099999999999998E-2</v>
      </c>
      <c r="E1307" s="36">
        <v>4.2200000000000001E-2</v>
      </c>
      <c r="F1307" s="36">
        <v>5.11E-2</v>
      </c>
      <c r="G1307" s="37">
        <v>4.48E-2</v>
      </c>
      <c r="H1307" s="8">
        <v>0</v>
      </c>
      <c r="I1307" s="60"/>
      <c r="J1307" s="38">
        <v>3.9900000000000005E-2</v>
      </c>
      <c r="K1307" s="18"/>
      <c r="L1307" s="18"/>
      <c r="M1307" s="38">
        <v>5.0799999999999998E-2</v>
      </c>
      <c r="N1307" s="20"/>
      <c r="O1307" s="19"/>
    </row>
    <row r="1308" spans="1:15" s="40" customFormat="1" x14ac:dyDescent="0.2">
      <c r="A1308">
        <v>201508</v>
      </c>
      <c r="B1308" s="35">
        <v>42220</v>
      </c>
      <c r="C1308" s="7" t="s">
        <v>21</v>
      </c>
      <c r="D1308" s="36">
        <v>4.1399999999999999E-2</v>
      </c>
      <c r="E1308" s="36">
        <v>4.2500000000000003E-2</v>
      </c>
      <c r="F1308" s="36">
        <v>5.1400000000000001E-2</v>
      </c>
      <c r="G1308" s="37">
        <v>4.5100000000000001E-2</v>
      </c>
      <c r="H1308" s="8">
        <v>0</v>
      </c>
      <c r="I1308" s="60"/>
      <c r="J1308" s="38">
        <v>4.0199999999999993E-2</v>
      </c>
      <c r="K1308" s="18"/>
      <c r="L1308" s="18"/>
      <c r="M1308" s="38">
        <v>5.1100000000000007E-2</v>
      </c>
      <c r="N1308" s="20"/>
      <c r="O1308" s="19"/>
    </row>
    <row r="1309" spans="1:15" s="40" customFormat="1" x14ac:dyDescent="0.2">
      <c r="A1309">
        <v>201508</v>
      </c>
      <c r="B1309" s="35">
        <v>42221</v>
      </c>
      <c r="C1309" s="7" t="s">
        <v>21</v>
      </c>
      <c r="D1309" s="36">
        <v>4.2000000000000003E-2</v>
      </c>
      <c r="E1309" s="36">
        <v>4.3099999999999999E-2</v>
      </c>
      <c r="F1309" s="36">
        <v>5.1999999999999998E-2</v>
      </c>
      <c r="G1309" s="37">
        <v>4.5699999999999998E-2</v>
      </c>
      <c r="H1309" s="8">
        <v>0</v>
      </c>
      <c r="I1309" s="60"/>
      <c r="J1309" s="38">
        <v>4.0800000000000003E-2</v>
      </c>
      <c r="K1309" s="18"/>
      <c r="L1309" s="18"/>
      <c r="M1309" s="38">
        <v>5.1799999999999999E-2</v>
      </c>
      <c r="N1309" s="20"/>
      <c r="O1309" s="19"/>
    </row>
    <row r="1310" spans="1:15" s="40" customFormat="1" x14ac:dyDescent="0.2">
      <c r="A1310">
        <v>201508</v>
      </c>
      <c r="B1310" s="35">
        <v>42222</v>
      </c>
      <c r="C1310" s="7" t="s">
        <v>21</v>
      </c>
      <c r="D1310" s="36">
        <v>4.1599999999999998E-2</v>
      </c>
      <c r="E1310" s="36">
        <v>4.2900000000000001E-2</v>
      </c>
      <c r="F1310" s="36">
        <v>5.1700000000000003E-2</v>
      </c>
      <c r="G1310" s="37">
        <v>4.5400000000000003E-2</v>
      </c>
      <c r="H1310" s="8">
        <v>0</v>
      </c>
      <c r="I1310" s="60"/>
      <c r="J1310" s="38">
        <v>4.0599999999999997E-2</v>
      </c>
      <c r="K1310" s="18"/>
      <c r="L1310" s="18"/>
      <c r="M1310" s="38">
        <v>5.1500000000000004E-2</v>
      </c>
      <c r="N1310" s="20"/>
      <c r="O1310" s="19"/>
    </row>
    <row r="1311" spans="1:15" s="40" customFormat="1" x14ac:dyDescent="0.2">
      <c r="A1311">
        <v>201508</v>
      </c>
      <c r="B1311" s="35">
        <v>42223</v>
      </c>
      <c r="C1311" s="7" t="s">
        <v>21</v>
      </c>
      <c r="D1311" s="36">
        <v>4.0800000000000003E-2</v>
      </c>
      <c r="E1311" s="36">
        <v>4.2000000000000003E-2</v>
      </c>
      <c r="F1311" s="36">
        <v>5.11E-2</v>
      </c>
      <c r="G1311" s="37">
        <v>4.4600000000000001E-2</v>
      </c>
      <c r="H1311" s="8">
        <v>0</v>
      </c>
      <c r="I1311" s="43"/>
      <c r="J1311" s="38">
        <v>3.9599999999999996E-2</v>
      </c>
      <c r="K1311" s="18"/>
      <c r="L1311" s="18"/>
      <c r="M1311" s="38">
        <v>5.0900000000000001E-2</v>
      </c>
      <c r="N1311" s="20"/>
      <c r="O1311" s="19"/>
    </row>
    <row r="1312" spans="1:15" s="40" customFormat="1" x14ac:dyDescent="0.2">
      <c r="A1312">
        <v>201508</v>
      </c>
      <c r="B1312" s="35">
        <v>42226</v>
      </c>
      <c r="C1312" s="7" t="s">
        <v>21</v>
      </c>
      <c r="D1312" s="36">
        <v>4.1599999999999998E-2</v>
      </c>
      <c r="E1312" s="36">
        <v>4.2900000000000001E-2</v>
      </c>
      <c r="F1312" s="36">
        <v>5.1900000000000002E-2</v>
      </c>
      <c r="G1312" s="37">
        <v>4.5499999999999999E-2</v>
      </c>
      <c r="H1312" s="8">
        <v>0</v>
      </c>
      <c r="I1312" s="60"/>
      <c r="J1312" s="38">
        <v>4.0599999999999997E-2</v>
      </c>
      <c r="K1312" s="18"/>
      <c r="L1312" s="18"/>
      <c r="M1312" s="38">
        <v>5.1699999999999996E-2</v>
      </c>
      <c r="N1312" s="20"/>
      <c r="O1312" s="19"/>
    </row>
    <row r="1313" spans="1:15" s="40" customFormat="1" x14ac:dyDescent="0.2">
      <c r="A1313">
        <v>201508</v>
      </c>
      <c r="B1313" s="35">
        <v>42227</v>
      </c>
      <c r="C1313" s="7" t="s">
        <v>21</v>
      </c>
      <c r="D1313" s="36">
        <v>4.07E-2</v>
      </c>
      <c r="E1313" s="36">
        <v>4.19E-2</v>
      </c>
      <c r="F1313" s="36">
        <v>5.11E-2</v>
      </c>
      <c r="G1313" s="37">
        <v>4.4600000000000001E-2</v>
      </c>
      <c r="H1313" s="8">
        <v>0</v>
      </c>
      <c r="I1313" s="60"/>
      <c r="J1313" s="38">
        <v>3.9599999999999996E-2</v>
      </c>
      <c r="K1313" s="18"/>
      <c r="L1313" s="18"/>
      <c r="M1313" s="38">
        <v>5.0900000000000001E-2</v>
      </c>
      <c r="N1313" s="20"/>
      <c r="O1313" s="19"/>
    </row>
    <row r="1314" spans="1:15" s="40" customFormat="1" x14ac:dyDescent="0.2">
      <c r="A1314">
        <v>201508</v>
      </c>
      <c r="B1314" s="35">
        <v>42228</v>
      </c>
      <c r="C1314" s="7" t="s">
        <v>21</v>
      </c>
      <c r="D1314" s="36">
        <v>4.0800000000000003E-2</v>
      </c>
      <c r="E1314" s="36">
        <v>4.2099999999999999E-2</v>
      </c>
      <c r="F1314" s="36">
        <v>5.1299999999999998E-2</v>
      </c>
      <c r="G1314" s="37">
        <v>4.4699999999999997E-2</v>
      </c>
      <c r="H1314" s="8">
        <v>0</v>
      </c>
      <c r="I1314" s="60"/>
      <c r="J1314" s="38">
        <v>0.04</v>
      </c>
      <c r="K1314" s="18"/>
      <c r="L1314" s="18"/>
      <c r="M1314" s="38">
        <v>5.1100000000000007E-2</v>
      </c>
      <c r="N1314" s="20"/>
      <c r="O1314" s="19"/>
    </row>
    <row r="1315" spans="1:15" s="40" customFormat="1" x14ac:dyDescent="0.2">
      <c r="A1315">
        <v>201508</v>
      </c>
      <c r="B1315" s="35">
        <v>42229</v>
      </c>
      <c r="C1315" s="7" t="s">
        <v>21</v>
      </c>
      <c r="D1315" s="36">
        <v>4.1200000000000001E-2</v>
      </c>
      <c r="E1315" s="36">
        <v>4.2500000000000003E-2</v>
      </c>
      <c r="F1315" s="36">
        <v>5.1999999999999998E-2</v>
      </c>
      <c r="G1315" s="37">
        <v>4.5199999999999997E-2</v>
      </c>
      <c r="H1315" s="8">
        <v>0</v>
      </c>
      <c r="I1315" s="60"/>
      <c r="J1315" s="38">
        <v>4.0399999999999998E-2</v>
      </c>
      <c r="K1315" s="18"/>
      <c r="L1315" s="18"/>
      <c r="M1315" s="38">
        <v>5.1699999999999996E-2</v>
      </c>
      <c r="N1315" s="20"/>
      <c r="O1315" s="19"/>
    </row>
    <row r="1316" spans="1:15" s="40" customFormat="1" x14ac:dyDescent="0.2">
      <c r="A1316">
        <v>201508</v>
      </c>
      <c r="B1316" s="35">
        <v>42230</v>
      </c>
      <c r="C1316" s="7" t="s">
        <v>21</v>
      </c>
      <c r="D1316" s="36">
        <v>4.1200000000000001E-2</v>
      </c>
      <c r="E1316" s="36">
        <v>4.2299999999999997E-2</v>
      </c>
      <c r="F1316" s="36">
        <v>5.1999999999999998E-2</v>
      </c>
      <c r="G1316" s="37">
        <v>4.5199999999999997E-2</v>
      </c>
      <c r="H1316" s="8">
        <v>0</v>
      </c>
      <c r="I1316" s="60"/>
      <c r="J1316" s="38">
        <v>4.0300000000000002E-2</v>
      </c>
      <c r="K1316" s="18"/>
      <c r="L1316" s="18"/>
      <c r="M1316" s="38">
        <v>5.1699999999999996E-2</v>
      </c>
      <c r="N1316" s="20"/>
      <c r="O1316" s="19"/>
    </row>
    <row r="1317" spans="1:15" s="40" customFormat="1" x14ac:dyDescent="0.2">
      <c r="A1317">
        <v>201508</v>
      </c>
      <c r="B1317" s="35">
        <v>42233</v>
      </c>
      <c r="C1317" s="7" t="s">
        <v>21</v>
      </c>
      <c r="D1317" s="36">
        <v>4.0800000000000003E-2</v>
      </c>
      <c r="E1317" s="36">
        <v>4.19E-2</v>
      </c>
      <c r="F1317" s="36">
        <v>5.16E-2</v>
      </c>
      <c r="G1317" s="37">
        <v>4.48E-2</v>
      </c>
      <c r="H1317" s="8">
        <v>0</v>
      </c>
      <c r="I1317" s="60"/>
      <c r="J1317" s="38">
        <v>3.9900000000000005E-2</v>
      </c>
      <c r="K1317" s="18"/>
      <c r="L1317" s="18"/>
      <c r="M1317" s="38">
        <v>5.1299999999999998E-2</v>
      </c>
      <c r="N1317" s="20"/>
      <c r="O1317" s="19"/>
    </row>
    <row r="1318" spans="1:15" s="40" customFormat="1" x14ac:dyDescent="0.2">
      <c r="A1318">
        <v>201508</v>
      </c>
      <c r="B1318" s="35">
        <v>42234</v>
      </c>
      <c r="C1318" s="7" t="s">
        <v>21</v>
      </c>
      <c r="D1318" s="36">
        <v>4.1500000000000002E-2</v>
      </c>
      <c r="E1318" s="36">
        <v>4.2599999999999999E-2</v>
      </c>
      <c r="F1318" s="36">
        <v>5.2600000000000001E-2</v>
      </c>
      <c r="G1318" s="37">
        <v>4.5600000000000002E-2</v>
      </c>
      <c r="H1318" s="8">
        <v>0</v>
      </c>
      <c r="I1318" s="60"/>
      <c r="J1318" s="38">
        <v>4.0399999999999998E-2</v>
      </c>
      <c r="K1318" s="18"/>
      <c r="L1318" s="18"/>
      <c r="M1318" s="38">
        <v>5.21E-2</v>
      </c>
      <c r="N1318" s="20"/>
      <c r="O1318" s="19"/>
    </row>
    <row r="1319" spans="1:15" s="40" customFormat="1" x14ac:dyDescent="0.2">
      <c r="A1319">
        <v>201508</v>
      </c>
      <c r="B1319" s="35">
        <v>42235</v>
      </c>
      <c r="C1319" s="7" t="s">
        <v>21</v>
      </c>
      <c r="D1319" s="36">
        <v>4.1099999999999998E-2</v>
      </c>
      <c r="E1319" s="36">
        <v>4.2200000000000001E-2</v>
      </c>
      <c r="F1319" s="36">
        <v>5.2299999999999999E-2</v>
      </c>
      <c r="G1319" s="37">
        <v>4.5199999999999997E-2</v>
      </c>
      <c r="H1319" s="8">
        <v>0</v>
      </c>
      <c r="I1319" s="60"/>
      <c r="J1319" s="38">
        <v>0.04</v>
      </c>
      <c r="K1319" s="18"/>
      <c r="L1319" s="18"/>
      <c r="M1319" s="38">
        <v>5.1799999999999999E-2</v>
      </c>
      <c r="N1319" s="20"/>
      <c r="O1319" s="19"/>
    </row>
    <row r="1320" spans="1:15" s="40" customFormat="1" x14ac:dyDescent="0.2">
      <c r="A1320">
        <v>201508</v>
      </c>
      <c r="B1320" s="35">
        <v>42236</v>
      </c>
      <c r="C1320" s="7" t="s">
        <v>21</v>
      </c>
      <c r="D1320" s="36">
        <v>4.0399999999999998E-2</v>
      </c>
      <c r="E1320" s="36">
        <v>4.1599999999999998E-2</v>
      </c>
      <c r="F1320" s="36">
        <v>5.1799999999999999E-2</v>
      </c>
      <c r="G1320" s="37">
        <v>4.4600000000000001E-2</v>
      </c>
      <c r="H1320" s="8">
        <v>0</v>
      </c>
      <c r="I1320" s="60"/>
      <c r="J1320" s="38">
        <v>3.9699999999999999E-2</v>
      </c>
      <c r="K1320" s="18"/>
      <c r="L1320" s="18"/>
      <c r="M1320" s="38">
        <v>5.1299999999999998E-2</v>
      </c>
      <c r="N1320" s="20"/>
      <c r="O1320" s="19"/>
    </row>
    <row r="1321" spans="1:15" s="40" customFormat="1" x14ac:dyDescent="0.2">
      <c r="A1321">
        <v>201508</v>
      </c>
      <c r="B1321" s="35">
        <v>42237</v>
      </c>
      <c r="C1321" s="7" t="s">
        <v>21</v>
      </c>
      <c r="D1321" s="36">
        <v>4.0300000000000002E-2</v>
      </c>
      <c r="E1321" s="36">
        <v>4.1500000000000002E-2</v>
      </c>
      <c r="F1321" s="36">
        <v>5.1900000000000002E-2</v>
      </c>
      <c r="G1321" s="37">
        <v>4.4600000000000001E-2</v>
      </c>
      <c r="H1321" s="8">
        <v>0</v>
      </c>
      <c r="I1321" s="60"/>
      <c r="J1321" s="38">
        <v>3.95E-2</v>
      </c>
      <c r="K1321" s="18"/>
      <c r="L1321" s="18"/>
      <c r="M1321" s="38">
        <v>5.1500000000000004E-2</v>
      </c>
      <c r="N1321" s="20"/>
      <c r="O1321" s="19"/>
    </row>
    <row r="1322" spans="1:15" s="40" customFormat="1" x14ac:dyDescent="0.2">
      <c r="A1322">
        <v>201508</v>
      </c>
      <c r="B1322" s="35">
        <v>42240</v>
      </c>
      <c r="C1322" s="7" t="s">
        <v>21</v>
      </c>
      <c r="D1322" s="36">
        <v>4.02E-2</v>
      </c>
      <c r="E1322" s="36">
        <v>4.1399999999999999E-2</v>
      </c>
      <c r="F1322" s="36">
        <v>5.1799999999999999E-2</v>
      </c>
      <c r="G1322" s="37">
        <v>4.4499999999999998E-2</v>
      </c>
      <c r="H1322" s="8">
        <v>0</v>
      </c>
      <c r="I1322" s="60"/>
      <c r="J1322" s="38">
        <v>3.9399999999999998E-2</v>
      </c>
      <c r="K1322" s="18"/>
      <c r="L1322" s="18"/>
      <c r="M1322" s="38">
        <v>5.1500000000000004E-2</v>
      </c>
      <c r="N1322" s="20"/>
      <c r="O1322" s="19"/>
    </row>
    <row r="1323" spans="1:15" s="40" customFormat="1" x14ac:dyDescent="0.2">
      <c r="A1323">
        <v>201508</v>
      </c>
      <c r="B1323" s="35">
        <v>42241</v>
      </c>
      <c r="C1323" s="7" t="s">
        <v>21</v>
      </c>
      <c r="D1323" s="36">
        <v>4.1599999999999998E-2</v>
      </c>
      <c r="E1323" s="36">
        <v>4.2700000000000002E-2</v>
      </c>
      <c r="F1323" s="36">
        <v>5.33E-2</v>
      </c>
      <c r="G1323" s="37">
        <v>4.5900000000000003E-2</v>
      </c>
      <c r="H1323" s="8">
        <v>0</v>
      </c>
      <c r="I1323" s="60"/>
      <c r="J1323" s="38">
        <v>4.0800000000000003E-2</v>
      </c>
      <c r="K1323" s="18"/>
      <c r="L1323" s="18"/>
      <c r="M1323" s="38">
        <v>5.2900000000000003E-2</v>
      </c>
      <c r="N1323" s="20"/>
      <c r="O1323" s="19"/>
    </row>
    <row r="1324" spans="1:15" s="40" customFormat="1" x14ac:dyDescent="0.2">
      <c r="A1324">
        <v>201508</v>
      </c>
      <c r="B1324" s="35">
        <v>42242</v>
      </c>
      <c r="C1324" s="7" t="s">
        <v>21</v>
      </c>
      <c r="D1324" s="36">
        <v>4.2500000000000003E-2</v>
      </c>
      <c r="E1324" s="36">
        <v>4.3499999999999997E-2</v>
      </c>
      <c r="F1324" s="36">
        <v>5.4300000000000001E-2</v>
      </c>
      <c r="G1324" s="37">
        <v>4.6800000000000001E-2</v>
      </c>
      <c r="H1324" s="8">
        <v>0</v>
      </c>
      <c r="I1324" s="60"/>
      <c r="J1324" s="38">
        <v>4.1700000000000001E-2</v>
      </c>
      <c r="K1324" s="18"/>
      <c r="L1324" s="18"/>
      <c r="M1324" s="38">
        <v>5.3800000000000001E-2</v>
      </c>
      <c r="N1324" s="20"/>
      <c r="O1324" s="19"/>
    </row>
    <row r="1325" spans="1:15" s="40" customFormat="1" x14ac:dyDescent="0.2">
      <c r="A1325">
        <v>201508</v>
      </c>
      <c r="B1325" s="35">
        <v>42243</v>
      </c>
      <c r="C1325" s="7" t="s">
        <v>21</v>
      </c>
      <c r="D1325" s="36">
        <v>4.2299999999999997E-2</v>
      </c>
      <c r="E1325" s="36">
        <v>4.3200000000000002E-2</v>
      </c>
      <c r="F1325" s="36">
        <v>5.3999999999999999E-2</v>
      </c>
      <c r="G1325" s="37">
        <v>4.65E-2</v>
      </c>
      <c r="H1325" s="8">
        <v>0</v>
      </c>
      <c r="I1325" s="60"/>
      <c r="J1325" s="38">
        <v>4.1399999999999999E-2</v>
      </c>
      <c r="K1325" s="18"/>
      <c r="L1325" s="18"/>
      <c r="M1325" s="38">
        <v>5.33E-2</v>
      </c>
      <c r="N1325" s="20"/>
      <c r="O1325" s="19"/>
    </row>
    <row r="1326" spans="1:15" s="40" customFormat="1" x14ac:dyDescent="0.2">
      <c r="A1326">
        <v>201508</v>
      </c>
      <c r="B1326" s="35">
        <v>42244</v>
      </c>
      <c r="C1326" s="7" t="s">
        <v>21</v>
      </c>
      <c r="D1326" s="36">
        <v>4.24E-2</v>
      </c>
      <c r="E1326" s="36">
        <v>4.3400000000000001E-2</v>
      </c>
      <c r="F1326" s="36">
        <v>5.3900000000000003E-2</v>
      </c>
      <c r="G1326" s="37">
        <v>4.6600000000000003E-2</v>
      </c>
      <c r="H1326" s="8">
        <v>0</v>
      </c>
      <c r="I1326" s="60"/>
      <c r="J1326" s="38">
        <v>4.1200000000000001E-2</v>
      </c>
      <c r="K1326" s="18"/>
      <c r="L1326" s="18"/>
      <c r="M1326" s="38">
        <v>5.3200000000000004E-2</v>
      </c>
      <c r="N1326" s="20"/>
      <c r="O1326" s="19"/>
    </row>
    <row r="1327" spans="1:15" s="40" customFormat="1" x14ac:dyDescent="0.2">
      <c r="A1327">
        <v>201508</v>
      </c>
      <c r="B1327" s="35">
        <v>42247</v>
      </c>
      <c r="C1327" s="7" t="s">
        <v>21</v>
      </c>
      <c r="D1327" s="36">
        <v>4.2599999999999999E-2</v>
      </c>
      <c r="E1327" s="36">
        <v>4.36E-2</v>
      </c>
      <c r="F1327" s="36">
        <v>5.4300000000000001E-2</v>
      </c>
      <c r="G1327" s="37">
        <v>4.6800000000000001E-2</v>
      </c>
      <c r="H1327" s="8">
        <v>0</v>
      </c>
      <c r="I1327" s="60"/>
      <c r="J1327" s="38">
        <v>4.1500000000000002E-2</v>
      </c>
      <c r="K1327" s="18"/>
      <c r="L1327" s="18"/>
      <c r="M1327" s="38">
        <v>5.3600000000000002E-2</v>
      </c>
      <c r="N1327" s="20"/>
      <c r="O1327" s="19"/>
    </row>
    <row r="1328" spans="1:15" s="40" customFormat="1" x14ac:dyDescent="0.2">
      <c r="A1328">
        <v>201509</v>
      </c>
      <c r="B1328" s="35">
        <v>42248</v>
      </c>
      <c r="C1328" s="7" t="s">
        <v>21</v>
      </c>
      <c r="D1328" s="36">
        <v>4.2599999999999999E-2</v>
      </c>
      <c r="E1328" s="36">
        <v>4.36E-2</v>
      </c>
      <c r="F1328" s="36">
        <v>5.4199999999999998E-2</v>
      </c>
      <c r="G1328" s="37">
        <v>4.6800000000000001E-2</v>
      </c>
      <c r="H1328" s="8">
        <v>0</v>
      </c>
      <c r="I1328" s="60"/>
      <c r="J1328" s="38">
        <v>4.1500000000000002E-2</v>
      </c>
      <c r="K1328" s="18"/>
      <c r="L1328" s="18"/>
      <c r="M1328" s="38">
        <v>5.3499999999999999E-2</v>
      </c>
      <c r="N1328" s="20"/>
      <c r="O1328" s="19"/>
    </row>
    <row r="1329" spans="1:15" s="40" customFormat="1" x14ac:dyDescent="0.2">
      <c r="A1329">
        <v>201509</v>
      </c>
      <c r="B1329" s="35">
        <v>42249</v>
      </c>
      <c r="C1329" s="7" t="s">
        <v>21</v>
      </c>
      <c r="D1329" s="36">
        <v>4.2900000000000001E-2</v>
      </c>
      <c r="E1329" s="36">
        <v>4.3900000000000002E-2</v>
      </c>
      <c r="F1329" s="36">
        <v>5.4300000000000001E-2</v>
      </c>
      <c r="G1329" s="37">
        <v>4.7E-2</v>
      </c>
      <c r="H1329" s="8">
        <v>0</v>
      </c>
      <c r="I1329" s="60"/>
      <c r="J1329" s="38">
        <v>4.1599999999999998E-2</v>
      </c>
      <c r="K1329" s="18"/>
      <c r="L1329" s="18"/>
      <c r="M1329" s="38">
        <v>5.3699999999999998E-2</v>
      </c>
      <c r="N1329" s="20"/>
      <c r="O1329" s="19"/>
    </row>
    <row r="1330" spans="1:15" s="40" customFormat="1" x14ac:dyDescent="0.2">
      <c r="A1330">
        <v>201509</v>
      </c>
      <c r="B1330" s="35">
        <v>42250</v>
      </c>
      <c r="C1330" s="7" t="s">
        <v>21</v>
      </c>
      <c r="D1330" s="36">
        <v>4.2700000000000002E-2</v>
      </c>
      <c r="E1330" s="36">
        <v>4.3799999999999999E-2</v>
      </c>
      <c r="F1330" s="36">
        <v>5.4199999999999998E-2</v>
      </c>
      <c r="G1330" s="37">
        <v>4.6899999999999997E-2</v>
      </c>
      <c r="H1330" s="8">
        <v>0</v>
      </c>
      <c r="I1330" s="60"/>
      <c r="J1330" s="38">
        <v>4.1299999999999996E-2</v>
      </c>
      <c r="K1330" s="18"/>
      <c r="L1330" s="18"/>
      <c r="M1330" s="38">
        <v>5.3499999999999999E-2</v>
      </c>
      <c r="N1330" s="20"/>
      <c r="O1330" s="19"/>
    </row>
    <row r="1331" spans="1:15" s="40" customFormat="1" x14ac:dyDescent="0.2">
      <c r="A1331">
        <v>201509</v>
      </c>
      <c r="B1331" s="35">
        <v>42251</v>
      </c>
      <c r="C1331" s="7" t="s">
        <v>21</v>
      </c>
      <c r="D1331" s="36">
        <v>4.2099999999999999E-2</v>
      </c>
      <c r="E1331" s="36">
        <v>4.3200000000000002E-2</v>
      </c>
      <c r="F1331" s="36">
        <v>5.3600000000000002E-2</v>
      </c>
      <c r="G1331" s="37">
        <v>4.6300000000000001E-2</v>
      </c>
      <c r="H1331" s="8">
        <v>0</v>
      </c>
      <c r="I1331" s="60"/>
      <c r="J1331" s="38">
        <v>4.0300000000000002E-2</v>
      </c>
      <c r="K1331" s="18"/>
      <c r="L1331" s="18"/>
      <c r="M1331" s="38">
        <v>5.28E-2</v>
      </c>
      <c r="N1331" s="20"/>
      <c r="O1331" s="19"/>
    </row>
    <row r="1332" spans="1:15" s="40" customFormat="1" x14ac:dyDescent="0.2">
      <c r="A1332">
        <v>201509</v>
      </c>
      <c r="B1332" s="35">
        <v>42255</v>
      </c>
      <c r="C1332" s="7" t="s">
        <v>21</v>
      </c>
      <c r="D1332" s="36">
        <v>4.2900000000000001E-2</v>
      </c>
      <c r="E1332" s="36">
        <v>4.3999999999999997E-2</v>
      </c>
      <c r="F1332" s="36">
        <v>5.4300000000000001E-2</v>
      </c>
      <c r="G1332" s="37">
        <v>4.7100000000000003E-2</v>
      </c>
      <c r="H1332" s="8">
        <v>0</v>
      </c>
      <c r="I1332" s="60"/>
      <c r="J1332" s="38">
        <v>4.1100000000000005E-2</v>
      </c>
      <c r="K1332" s="18"/>
      <c r="L1332" s="18"/>
      <c r="M1332" s="38">
        <v>5.3600000000000002E-2</v>
      </c>
      <c r="N1332" s="20"/>
      <c r="O1332" s="19"/>
    </row>
    <row r="1333" spans="1:15" s="40" customFormat="1" x14ac:dyDescent="0.2">
      <c r="A1333">
        <v>201509</v>
      </c>
      <c r="B1333" s="35">
        <v>42256</v>
      </c>
      <c r="C1333" s="7" t="s">
        <v>21</v>
      </c>
      <c r="D1333" s="36">
        <v>4.2500000000000003E-2</v>
      </c>
      <c r="E1333" s="36">
        <v>4.3799999999999999E-2</v>
      </c>
      <c r="F1333" s="36">
        <v>5.3800000000000001E-2</v>
      </c>
      <c r="G1333" s="37">
        <v>4.6699999999999998E-2</v>
      </c>
      <c r="H1333" s="8">
        <v>0</v>
      </c>
      <c r="I1333" s="60"/>
      <c r="J1333" s="38">
        <v>4.0899999999999999E-2</v>
      </c>
      <c r="K1333" s="18"/>
      <c r="L1333" s="18"/>
      <c r="M1333" s="38">
        <v>5.3099999999999994E-2</v>
      </c>
      <c r="N1333" s="20"/>
      <c r="O1333" s="19"/>
    </row>
    <row r="1334" spans="1:15" s="40" customFormat="1" x14ac:dyDescent="0.2">
      <c r="A1334">
        <v>201509</v>
      </c>
      <c r="B1334" s="35">
        <v>42257</v>
      </c>
      <c r="C1334" s="7" t="s">
        <v>21</v>
      </c>
      <c r="D1334" s="36">
        <v>4.2900000000000001E-2</v>
      </c>
      <c r="E1334" s="36">
        <v>4.4200000000000003E-2</v>
      </c>
      <c r="F1334" s="36">
        <v>5.4300000000000001E-2</v>
      </c>
      <c r="G1334" s="37">
        <v>4.7100000000000003E-2</v>
      </c>
      <c r="H1334" s="8">
        <v>0</v>
      </c>
      <c r="I1334" s="60"/>
      <c r="J1334" s="38">
        <v>4.1299999999999996E-2</v>
      </c>
      <c r="K1334" s="18"/>
      <c r="L1334" s="18"/>
      <c r="M1334" s="38">
        <v>5.3499999999999999E-2</v>
      </c>
      <c r="N1334" s="20"/>
      <c r="O1334" s="19"/>
    </row>
    <row r="1335" spans="1:15" s="40" customFormat="1" x14ac:dyDescent="0.2">
      <c r="A1335">
        <v>201509</v>
      </c>
      <c r="B1335" s="35">
        <v>42258</v>
      </c>
      <c r="C1335" s="7" t="s">
        <v>21</v>
      </c>
      <c r="D1335" s="36">
        <v>4.2500000000000003E-2</v>
      </c>
      <c r="E1335" s="36">
        <v>4.3799999999999999E-2</v>
      </c>
      <c r="F1335" s="36">
        <v>5.3800000000000001E-2</v>
      </c>
      <c r="G1335" s="37">
        <v>4.6699999999999998E-2</v>
      </c>
      <c r="H1335" s="8">
        <v>0</v>
      </c>
      <c r="I1335" s="60"/>
      <c r="J1335" s="38">
        <v>4.0399999999999998E-2</v>
      </c>
      <c r="K1335" s="18"/>
      <c r="L1335" s="18"/>
      <c r="M1335" s="38">
        <v>5.3099999999999994E-2</v>
      </c>
      <c r="N1335" s="20"/>
      <c r="O1335" s="19"/>
    </row>
    <row r="1336" spans="1:15" s="40" customFormat="1" x14ac:dyDescent="0.2">
      <c r="A1336">
        <v>201509</v>
      </c>
      <c r="B1336" s="35">
        <v>42261</v>
      </c>
      <c r="C1336" s="7" t="s">
        <v>21</v>
      </c>
      <c r="D1336" s="36">
        <v>4.24E-2</v>
      </c>
      <c r="E1336" s="36">
        <v>4.3900000000000002E-2</v>
      </c>
      <c r="F1336" s="36">
        <v>5.3699999999999998E-2</v>
      </c>
      <c r="G1336" s="37">
        <v>4.6699999999999998E-2</v>
      </c>
      <c r="H1336" s="8">
        <v>0</v>
      </c>
      <c r="I1336" s="60"/>
      <c r="J1336" s="38">
        <v>4.0399999999999998E-2</v>
      </c>
      <c r="K1336" s="18"/>
      <c r="L1336" s="18"/>
      <c r="M1336" s="38">
        <v>5.3099999999999994E-2</v>
      </c>
      <c r="N1336" s="20"/>
      <c r="O1336" s="19"/>
    </row>
    <row r="1337" spans="1:15" s="40" customFormat="1" x14ac:dyDescent="0.2">
      <c r="A1337">
        <v>201509</v>
      </c>
      <c r="B1337" s="35">
        <v>42262</v>
      </c>
      <c r="C1337" s="7" t="s">
        <v>21</v>
      </c>
      <c r="D1337" s="36">
        <v>4.36E-2</v>
      </c>
      <c r="E1337" s="36">
        <v>4.5100000000000001E-2</v>
      </c>
      <c r="F1337" s="36">
        <v>5.5100000000000003E-2</v>
      </c>
      <c r="G1337" s="37">
        <v>4.7899999999999998E-2</v>
      </c>
      <c r="H1337" s="8">
        <v>0</v>
      </c>
      <c r="I1337" s="60"/>
      <c r="J1337" s="38">
        <v>4.1799999999999997E-2</v>
      </c>
      <c r="K1337" s="18"/>
      <c r="L1337" s="18"/>
      <c r="M1337" s="38">
        <v>5.4400000000000004E-2</v>
      </c>
      <c r="N1337" s="20"/>
      <c r="O1337" s="19"/>
    </row>
    <row r="1338" spans="1:15" s="40" customFormat="1" x14ac:dyDescent="0.2">
      <c r="A1338">
        <v>201509</v>
      </c>
      <c r="B1338" s="35">
        <v>42263</v>
      </c>
      <c r="C1338" s="7" t="s">
        <v>21</v>
      </c>
      <c r="D1338" s="36">
        <v>4.3799999999999999E-2</v>
      </c>
      <c r="E1338" s="36">
        <v>4.53E-2</v>
      </c>
      <c r="F1338" s="36">
        <v>5.5300000000000002E-2</v>
      </c>
      <c r="G1338" s="37">
        <v>4.8099999999999997E-2</v>
      </c>
      <c r="H1338" s="8">
        <v>0</v>
      </c>
      <c r="I1338" s="60"/>
      <c r="J1338" s="38">
        <v>4.1799999999999997E-2</v>
      </c>
      <c r="K1338" s="18"/>
      <c r="L1338" s="18"/>
      <c r="M1338" s="38">
        <v>5.45E-2</v>
      </c>
      <c r="N1338" s="20"/>
      <c r="O1338" s="19"/>
    </row>
    <row r="1339" spans="1:15" s="40" customFormat="1" x14ac:dyDescent="0.2">
      <c r="A1339">
        <v>201509</v>
      </c>
      <c r="B1339" s="35">
        <v>42264</v>
      </c>
      <c r="C1339" s="7" t="s">
        <v>21</v>
      </c>
      <c r="D1339" s="36">
        <v>4.3200000000000002E-2</v>
      </c>
      <c r="E1339" s="36">
        <v>4.4699999999999997E-2</v>
      </c>
      <c r="F1339" s="36">
        <v>5.4699999999999999E-2</v>
      </c>
      <c r="G1339" s="37">
        <v>4.7500000000000001E-2</v>
      </c>
      <c r="H1339" s="8">
        <v>0</v>
      </c>
      <c r="I1339" s="60"/>
      <c r="J1339" s="38">
        <v>4.0899999999999999E-2</v>
      </c>
      <c r="K1339" s="18"/>
      <c r="L1339" s="18"/>
      <c r="M1339" s="38">
        <v>5.3899999999999997E-2</v>
      </c>
      <c r="N1339" s="20"/>
      <c r="O1339" s="19"/>
    </row>
    <row r="1340" spans="1:15" s="40" customFormat="1" x14ac:dyDescent="0.2">
      <c r="A1340">
        <v>201509</v>
      </c>
      <c r="B1340" s="35">
        <v>42265</v>
      </c>
      <c r="C1340" s="7" t="s">
        <v>21</v>
      </c>
      <c r="D1340" s="36">
        <v>4.2099999999999999E-2</v>
      </c>
      <c r="E1340" s="36">
        <v>4.36E-2</v>
      </c>
      <c r="F1340" s="36">
        <v>5.3699999999999998E-2</v>
      </c>
      <c r="G1340" s="37">
        <v>4.65E-2</v>
      </c>
      <c r="H1340" s="8">
        <v>0</v>
      </c>
      <c r="I1340" s="60"/>
      <c r="J1340" s="38">
        <v>3.9900000000000005E-2</v>
      </c>
      <c r="K1340" s="18"/>
      <c r="L1340" s="18"/>
      <c r="M1340" s="38">
        <v>5.28E-2</v>
      </c>
      <c r="N1340" s="20"/>
      <c r="O1340" s="19"/>
    </row>
    <row r="1341" spans="1:15" s="40" customFormat="1" x14ac:dyDescent="0.2">
      <c r="A1341">
        <v>201509</v>
      </c>
      <c r="B1341" s="35">
        <v>42268</v>
      </c>
      <c r="C1341" s="7" t="s">
        <v>21</v>
      </c>
      <c r="D1341" s="36">
        <v>4.3099999999999999E-2</v>
      </c>
      <c r="E1341" s="36">
        <v>4.4699999999999997E-2</v>
      </c>
      <c r="F1341" s="36">
        <v>5.4699999999999999E-2</v>
      </c>
      <c r="G1341" s="37">
        <v>4.7500000000000001E-2</v>
      </c>
      <c r="H1341" s="8">
        <v>0</v>
      </c>
      <c r="I1341" s="60"/>
      <c r="J1341" s="38">
        <v>4.1100000000000005E-2</v>
      </c>
      <c r="K1341" s="18"/>
      <c r="L1341" s="18"/>
      <c r="M1341" s="38">
        <v>5.3899999999999997E-2</v>
      </c>
      <c r="N1341" s="20"/>
      <c r="O1341" s="19"/>
    </row>
    <row r="1342" spans="1:15" s="40" customFormat="1" x14ac:dyDescent="0.2">
      <c r="A1342">
        <v>201509</v>
      </c>
      <c r="B1342" s="35">
        <v>42269</v>
      </c>
      <c r="C1342" s="7" t="s">
        <v>21</v>
      </c>
      <c r="D1342" s="36">
        <v>4.2099999999999999E-2</v>
      </c>
      <c r="E1342" s="36">
        <v>4.3700000000000003E-2</v>
      </c>
      <c r="F1342" s="36">
        <v>5.3800000000000001E-2</v>
      </c>
      <c r="G1342" s="37">
        <v>4.65E-2</v>
      </c>
      <c r="H1342" s="8">
        <v>0</v>
      </c>
      <c r="I1342" s="60"/>
      <c r="J1342" s="38">
        <v>4.0099999999999997E-2</v>
      </c>
      <c r="K1342" s="18"/>
      <c r="L1342" s="18"/>
      <c r="M1342" s="38">
        <v>5.2900000000000003E-2</v>
      </c>
      <c r="N1342" s="20"/>
      <c r="O1342" s="19"/>
    </row>
    <row r="1343" spans="1:15" s="40" customFormat="1" x14ac:dyDescent="0.2">
      <c r="A1343">
        <v>201509</v>
      </c>
      <c r="B1343" s="35">
        <v>42271</v>
      </c>
      <c r="C1343" s="7" t="s">
        <v>21</v>
      </c>
      <c r="D1343" s="36">
        <v>4.1700000000000001E-2</v>
      </c>
      <c r="E1343" s="36">
        <v>4.3400000000000001E-2</v>
      </c>
      <c r="F1343" s="36">
        <v>5.3800000000000001E-2</v>
      </c>
      <c r="G1343" s="37">
        <v>4.6300000000000001E-2</v>
      </c>
      <c r="H1343" s="8">
        <v>0</v>
      </c>
      <c r="I1343" s="60"/>
      <c r="J1343" s="38">
        <v>3.9900000000000005E-2</v>
      </c>
      <c r="K1343" s="18"/>
      <c r="L1343" s="18"/>
      <c r="M1343" s="38">
        <v>5.2900000000000003E-2</v>
      </c>
      <c r="N1343" s="20"/>
      <c r="O1343" s="19"/>
    </row>
    <row r="1344" spans="1:15" s="40" customFormat="1" x14ac:dyDescent="0.2">
      <c r="A1344">
        <v>201509</v>
      </c>
      <c r="B1344" s="35">
        <v>42272</v>
      </c>
      <c r="C1344" s="7" t="s">
        <v>21</v>
      </c>
      <c r="D1344" s="36">
        <v>4.2299999999999997E-2</v>
      </c>
      <c r="E1344" s="36">
        <v>4.3900000000000002E-2</v>
      </c>
      <c r="F1344" s="36">
        <v>5.45E-2</v>
      </c>
      <c r="G1344" s="37">
        <v>4.6899999999999997E-2</v>
      </c>
      <c r="H1344" s="8">
        <v>0</v>
      </c>
      <c r="I1344" s="43"/>
      <c r="J1344" s="38">
        <v>4.0500000000000001E-2</v>
      </c>
      <c r="K1344" s="18"/>
      <c r="L1344" s="38"/>
      <c r="M1344" s="38">
        <v>5.3600000000000002E-2</v>
      </c>
      <c r="N1344" s="43"/>
      <c r="O1344" s="19"/>
    </row>
    <row r="1345" spans="1:15" s="40" customFormat="1" x14ac:dyDescent="0.2">
      <c r="A1345">
        <v>201509</v>
      </c>
      <c r="B1345" s="35">
        <v>42275</v>
      </c>
      <c r="C1345" s="7" t="s">
        <v>21</v>
      </c>
      <c r="D1345" s="36">
        <v>4.1399999999999999E-2</v>
      </c>
      <c r="E1345" s="36">
        <v>4.2999999999999997E-2</v>
      </c>
      <c r="F1345" s="36">
        <v>5.4100000000000002E-2</v>
      </c>
      <c r="G1345" s="37">
        <v>4.6199999999999998E-2</v>
      </c>
      <c r="H1345" s="8">
        <v>0</v>
      </c>
      <c r="I1345" s="39"/>
      <c r="J1345" s="38">
        <v>3.9900000000000005E-2</v>
      </c>
      <c r="K1345" s="18"/>
      <c r="L1345" s="38"/>
      <c r="M1345" s="38">
        <v>5.3099999999999994E-2</v>
      </c>
      <c r="N1345" s="39"/>
      <c r="O1345" s="19"/>
    </row>
    <row r="1346" spans="1:15" s="40" customFormat="1" x14ac:dyDescent="0.2">
      <c r="A1346">
        <v>201509</v>
      </c>
      <c r="B1346" s="35">
        <v>42276</v>
      </c>
      <c r="C1346" s="7" t="s">
        <v>21</v>
      </c>
      <c r="D1346" s="36">
        <v>4.1099999999999998E-2</v>
      </c>
      <c r="E1346" s="36">
        <v>4.2799999999999998E-2</v>
      </c>
      <c r="F1346" s="36">
        <v>5.4100000000000002E-2</v>
      </c>
      <c r="G1346" s="37">
        <v>4.5999999999999999E-2</v>
      </c>
      <c r="H1346" s="8">
        <v>0</v>
      </c>
      <c r="I1346" s="60"/>
      <c r="J1346" s="38">
        <v>3.9699999999999999E-2</v>
      </c>
      <c r="K1346" s="18"/>
      <c r="L1346" s="18"/>
      <c r="M1346" s="38">
        <v>5.3099999999999994E-2</v>
      </c>
      <c r="N1346" s="20"/>
      <c r="O1346" s="19"/>
    </row>
    <row r="1347" spans="1:15" s="40" customFormat="1" x14ac:dyDescent="0.2">
      <c r="A1347">
        <v>201509</v>
      </c>
      <c r="B1347" s="35">
        <v>42277</v>
      </c>
      <c r="C1347" s="7" t="s">
        <v>21</v>
      </c>
      <c r="D1347" s="36">
        <v>4.1399999999999999E-2</v>
      </c>
      <c r="E1347" s="36">
        <v>4.2999999999999997E-2</v>
      </c>
      <c r="F1347" s="36">
        <v>5.45E-2</v>
      </c>
      <c r="G1347" s="37">
        <v>4.6300000000000001E-2</v>
      </c>
      <c r="H1347" s="8">
        <v>0</v>
      </c>
      <c r="I1347" s="60"/>
      <c r="J1347" s="38">
        <v>0.04</v>
      </c>
      <c r="K1347" s="18"/>
      <c r="L1347" s="18"/>
      <c r="M1347" s="38">
        <v>5.3499999999999999E-2</v>
      </c>
      <c r="N1347" s="20"/>
      <c r="O1347" s="19"/>
    </row>
    <row r="1348" spans="1:15" s="40" customFormat="1" x14ac:dyDescent="0.2">
      <c r="A1348">
        <v>201510</v>
      </c>
      <c r="B1348" s="35">
        <v>42278</v>
      </c>
      <c r="C1348" s="7" t="s">
        <v>21</v>
      </c>
      <c r="D1348" s="36">
        <v>4.1200000000000001E-2</v>
      </c>
      <c r="E1348" s="36">
        <v>4.2799999999999998E-2</v>
      </c>
      <c r="F1348" s="36">
        <v>5.4699999999999999E-2</v>
      </c>
      <c r="G1348" s="37">
        <v>4.6199999999999998E-2</v>
      </c>
      <c r="H1348" s="8">
        <v>0</v>
      </c>
      <c r="I1348" s="60"/>
      <c r="J1348" s="38">
        <v>3.9800000000000002E-2</v>
      </c>
      <c r="K1348" s="18"/>
      <c r="L1348" s="18"/>
      <c r="M1348" s="38">
        <v>5.3600000000000002E-2</v>
      </c>
      <c r="N1348" s="20"/>
      <c r="O1348" s="19"/>
    </row>
    <row r="1349" spans="1:15" s="40" customFormat="1" x14ac:dyDescent="0.2">
      <c r="A1349">
        <v>201510</v>
      </c>
      <c r="B1349" s="35">
        <v>42279</v>
      </c>
      <c r="C1349" s="7" t="s">
        <v>21</v>
      </c>
      <c r="D1349" s="36">
        <v>4.0899999999999999E-2</v>
      </c>
      <c r="E1349" s="36">
        <v>4.2500000000000003E-2</v>
      </c>
      <c r="F1349" s="36">
        <v>5.4399999999999997E-2</v>
      </c>
      <c r="G1349" s="37">
        <v>4.5900000000000003E-2</v>
      </c>
      <c r="H1349" s="8">
        <v>0</v>
      </c>
      <c r="I1349" s="60"/>
      <c r="J1349" s="38">
        <v>3.95E-2</v>
      </c>
      <c r="K1349" s="18"/>
      <c r="L1349" s="18"/>
      <c r="M1349" s="38">
        <v>5.33E-2</v>
      </c>
      <c r="N1349" s="20"/>
      <c r="O1349" s="19"/>
    </row>
    <row r="1350" spans="1:15" s="40" customFormat="1" x14ac:dyDescent="0.2">
      <c r="A1350">
        <v>201510</v>
      </c>
      <c r="B1350" s="35">
        <v>42282</v>
      </c>
      <c r="C1350" s="7" t="s">
        <v>21</v>
      </c>
      <c r="D1350" s="36">
        <v>4.1599999999999998E-2</v>
      </c>
      <c r="E1350" s="36">
        <v>4.3200000000000002E-2</v>
      </c>
      <c r="F1350" s="36">
        <v>5.5199999999999999E-2</v>
      </c>
      <c r="G1350" s="37">
        <v>4.6699999999999998E-2</v>
      </c>
      <c r="H1350" s="8">
        <v>0</v>
      </c>
      <c r="I1350" s="60"/>
      <c r="J1350" s="38">
        <v>4.0399999999999998E-2</v>
      </c>
      <c r="K1350" s="18"/>
      <c r="L1350" s="18"/>
      <c r="M1350" s="38">
        <v>5.4000000000000006E-2</v>
      </c>
      <c r="N1350" s="20"/>
      <c r="O1350" s="19"/>
    </row>
    <row r="1351" spans="1:15" s="40" customFormat="1" x14ac:dyDescent="0.2">
      <c r="A1351">
        <v>201510</v>
      </c>
      <c r="B1351" s="35">
        <v>42283</v>
      </c>
      <c r="C1351" s="7" t="s">
        <v>21</v>
      </c>
      <c r="D1351" s="36">
        <v>4.1300000000000003E-2</v>
      </c>
      <c r="E1351" s="36">
        <v>4.2999999999999997E-2</v>
      </c>
      <c r="F1351" s="36">
        <v>5.4899999999999997E-2</v>
      </c>
      <c r="G1351" s="37">
        <v>4.6399999999999997E-2</v>
      </c>
      <c r="H1351" s="8">
        <v>0</v>
      </c>
      <c r="I1351" s="60"/>
      <c r="J1351" s="38">
        <v>0.04</v>
      </c>
      <c r="K1351" s="18"/>
      <c r="L1351" s="18"/>
      <c r="M1351" s="38">
        <v>5.3699999999999998E-2</v>
      </c>
      <c r="N1351" s="20"/>
      <c r="O1351" s="19"/>
    </row>
    <row r="1352" spans="1:15" s="40" customFormat="1" x14ac:dyDescent="0.2">
      <c r="A1352">
        <v>201510</v>
      </c>
      <c r="B1352" s="35">
        <v>42284</v>
      </c>
      <c r="C1352" s="7" t="s">
        <v>21</v>
      </c>
      <c r="D1352" s="36">
        <v>4.1399999999999999E-2</v>
      </c>
      <c r="E1352" s="36">
        <v>4.3099999999999999E-2</v>
      </c>
      <c r="F1352" s="36">
        <v>5.4600000000000003E-2</v>
      </c>
      <c r="G1352" s="37">
        <v>4.6399999999999997E-2</v>
      </c>
      <c r="H1352" s="8">
        <v>0</v>
      </c>
      <c r="I1352" s="60"/>
      <c r="J1352" s="38">
        <v>3.9800000000000002E-2</v>
      </c>
      <c r="K1352" s="18"/>
      <c r="L1352" s="18"/>
      <c r="M1352" s="38">
        <v>5.3499999999999999E-2</v>
      </c>
      <c r="N1352" s="20"/>
      <c r="O1352" s="19"/>
    </row>
    <row r="1353" spans="1:15" s="40" customFormat="1" x14ac:dyDescent="0.2">
      <c r="A1353">
        <v>201510</v>
      </c>
      <c r="B1353" s="35">
        <v>42285</v>
      </c>
      <c r="C1353" s="7" t="s">
        <v>21</v>
      </c>
      <c r="D1353" s="36">
        <v>4.19E-2</v>
      </c>
      <c r="E1353" s="36">
        <v>4.36E-2</v>
      </c>
      <c r="F1353" s="36">
        <v>5.5100000000000003E-2</v>
      </c>
      <c r="G1353" s="37">
        <v>4.6899999999999997E-2</v>
      </c>
      <c r="H1353" s="8">
        <v>0</v>
      </c>
      <c r="I1353" s="60"/>
      <c r="J1353" s="38">
        <v>4.0399999999999998E-2</v>
      </c>
      <c r="K1353" s="18"/>
      <c r="L1353" s="18"/>
      <c r="M1353" s="38">
        <v>5.4000000000000006E-2</v>
      </c>
      <c r="N1353" s="20"/>
      <c r="O1353" s="19"/>
    </row>
    <row r="1354" spans="1:15" s="40" customFormat="1" x14ac:dyDescent="0.2">
      <c r="A1354">
        <v>201510</v>
      </c>
      <c r="B1354" s="35">
        <v>42286</v>
      </c>
      <c r="C1354" s="7" t="s">
        <v>21</v>
      </c>
      <c r="D1354" s="36">
        <v>4.1700000000000001E-2</v>
      </c>
      <c r="E1354" s="36">
        <v>4.3400000000000001E-2</v>
      </c>
      <c r="F1354" s="36">
        <v>5.5E-2</v>
      </c>
      <c r="G1354" s="37">
        <v>4.6699999999999998E-2</v>
      </c>
      <c r="H1354" s="8">
        <v>0</v>
      </c>
      <c r="I1354" s="60"/>
      <c r="J1354" s="38">
        <v>3.9900000000000005E-2</v>
      </c>
      <c r="K1354" s="18"/>
      <c r="L1354" s="18"/>
      <c r="M1354" s="38">
        <v>5.3800000000000001E-2</v>
      </c>
      <c r="N1354" s="20"/>
      <c r="O1354" s="19"/>
    </row>
    <row r="1355" spans="1:15" s="40" customFormat="1" x14ac:dyDescent="0.2">
      <c r="A1355">
        <v>201510</v>
      </c>
      <c r="B1355" s="35">
        <v>42290</v>
      </c>
      <c r="C1355" s="7" t="s">
        <v>21</v>
      </c>
      <c r="D1355" s="36">
        <v>4.1300000000000003E-2</v>
      </c>
      <c r="E1355" s="36">
        <v>4.2999999999999997E-2</v>
      </c>
      <c r="F1355" s="36">
        <v>5.4699999999999999E-2</v>
      </c>
      <c r="G1355" s="37">
        <v>4.6300000000000001E-2</v>
      </c>
      <c r="H1355" s="8">
        <v>0</v>
      </c>
      <c r="I1355" s="60"/>
      <c r="J1355" s="38">
        <v>3.9300000000000002E-2</v>
      </c>
      <c r="K1355" s="18"/>
      <c r="L1355" s="18"/>
      <c r="M1355" s="38">
        <v>5.3399999999999996E-2</v>
      </c>
      <c r="N1355" s="20"/>
      <c r="O1355" s="19"/>
    </row>
    <row r="1356" spans="1:15" s="40" customFormat="1" x14ac:dyDescent="0.2">
      <c r="A1356">
        <v>201510</v>
      </c>
      <c r="B1356" s="35">
        <v>42291</v>
      </c>
      <c r="C1356" s="7" t="s">
        <v>21</v>
      </c>
      <c r="D1356" s="36">
        <v>4.0899999999999999E-2</v>
      </c>
      <c r="E1356" s="36">
        <v>4.2500000000000003E-2</v>
      </c>
      <c r="F1356" s="36">
        <v>5.4300000000000001E-2</v>
      </c>
      <c r="G1356" s="37">
        <v>4.5900000000000003E-2</v>
      </c>
      <c r="H1356" s="8">
        <v>0</v>
      </c>
      <c r="I1356" s="60"/>
      <c r="J1356" s="38">
        <v>3.9E-2</v>
      </c>
      <c r="K1356" s="18"/>
      <c r="L1356" s="18"/>
      <c r="M1356" s="38">
        <v>5.2999999999999999E-2</v>
      </c>
      <c r="N1356" s="20"/>
      <c r="O1356" s="19"/>
    </row>
    <row r="1357" spans="1:15" s="40" customFormat="1" x14ac:dyDescent="0.2">
      <c r="A1357">
        <v>201510</v>
      </c>
      <c r="B1357" s="35">
        <v>42292</v>
      </c>
      <c r="C1357" s="7" t="s">
        <v>21</v>
      </c>
      <c r="D1357" s="36">
        <v>4.1099999999999998E-2</v>
      </c>
      <c r="E1357" s="36">
        <v>4.2799999999999998E-2</v>
      </c>
      <c r="F1357" s="36">
        <v>5.4600000000000003E-2</v>
      </c>
      <c r="G1357" s="37">
        <v>4.6199999999999998E-2</v>
      </c>
      <c r="H1357" s="8">
        <v>0</v>
      </c>
      <c r="I1357" s="60"/>
      <c r="J1357" s="38">
        <v>3.9300000000000002E-2</v>
      </c>
      <c r="K1357" s="18"/>
      <c r="L1357" s="18"/>
      <c r="M1357" s="38">
        <v>5.33E-2</v>
      </c>
      <c r="N1357" s="20"/>
      <c r="O1357" s="19"/>
    </row>
    <row r="1358" spans="1:15" s="40" customFormat="1" x14ac:dyDescent="0.2">
      <c r="A1358">
        <v>201510</v>
      </c>
      <c r="B1358" s="35">
        <v>42293</v>
      </c>
      <c r="C1358" s="7" t="s">
        <v>21</v>
      </c>
      <c r="D1358" s="36">
        <v>4.1099999999999998E-2</v>
      </c>
      <c r="E1358" s="36">
        <v>4.2700000000000002E-2</v>
      </c>
      <c r="F1358" s="36">
        <v>5.45E-2</v>
      </c>
      <c r="G1358" s="37">
        <v>4.6100000000000002E-2</v>
      </c>
      <c r="H1358" s="8">
        <v>0</v>
      </c>
      <c r="I1358" s="60"/>
      <c r="J1358" s="38">
        <v>3.9199999999999999E-2</v>
      </c>
      <c r="K1358" s="18"/>
      <c r="L1358" s="18"/>
      <c r="M1358" s="38">
        <v>5.3200000000000004E-2</v>
      </c>
      <c r="N1358" s="20"/>
      <c r="O1358" s="19"/>
    </row>
    <row r="1359" spans="1:15" s="40" customFormat="1" x14ac:dyDescent="0.2">
      <c r="A1359">
        <v>201510</v>
      </c>
      <c r="B1359" s="35">
        <v>42296</v>
      </c>
      <c r="C1359" s="7" t="s">
        <v>21</v>
      </c>
      <c r="D1359" s="36">
        <v>4.1200000000000001E-2</v>
      </c>
      <c r="E1359" s="36">
        <v>4.2900000000000001E-2</v>
      </c>
      <c r="F1359" s="36">
        <v>5.4699999999999999E-2</v>
      </c>
      <c r="G1359" s="37">
        <v>4.6300000000000001E-2</v>
      </c>
      <c r="H1359" s="8">
        <v>0</v>
      </c>
      <c r="I1359" s="60"/>
      <c r="J1359" s="38">
        <v>3.9399999999999998E-2</v>
      </c>
      <c r="K1359" s="18"/>
      <c r="L1359" s="18"/>
      <c r="M1359" s="38">
        <v>5.3399999999999996E-2</v>
      </c>
      <c r="N1359" s="20"/>
      <c r="O1359" s="19"/>
    </row>
    <row r="1360" spans="1:15" s="40" customFormat="1" x14ac:dyDescent="0.2">
      <c r="A1360">
        <v>201510</v>
      </c>
      <c r="B1360" s="35">
        <v>42297</v>
      </c>
      <c r="C1360" s="7" t="s">
        <v>21</v>
      </c>
      <c r="D1360" s="36">
        <v>4.1500000000000002E-2</v>
      </c>
      <c r="E1360" s="36">
        <v>4.3299999999999998E-2</v>
      </c>
      <c r="F1360" s="36">
        <v>5.5E-2</v>
      </c>
      <c r="G1360" s="37">
        <v>4.6600000000000003E-2</v>
      </c>
      <c r="H1360" s="8">
        <v>0</v>
      </c>
      <c r="I1360" s="60"/>
      <c r="J1360" s="38">
        <v>3.95E-2</v>
      </c>
      <c r="K1360" s="18"/>
      <c r="L1360" s="18"/>
      <c r="M1360" s="38">
        <v>5.3699999999999998E-2</v>
      </c>
      <c r="N1360" s="20"/>
      <c r="O1360" s="19"/>
    </row>
    <row r="1361" spans="1:15" s="40" customFormat="1" x14ac:dyDescent="0.2">
      <c r="A1361">
        <v>201510</v>
      </c>
      <c r="B1361" s="35">
        <v>42298</v>
      </c>
      <c r="C1361" s="7" t="s">
        <v>21</v>
      </c>
      <c r="D1361" s="36">
        <v>4.1000000000000002E-2</v>
      </c>
      <c r="E1361" s="36">
        <v>4.2700000000000002E-2</v>
      </c>
      <c r="F1361" s="36">
        <v>5.4600000000000003E-2</v>
      </c>
      <c r="G1361" s="37">
        <v>4.6100000000000002E-2</v>
      </c>
      <c r="H1361" s="8">
        <v>0</v>
      </c>
      <c r="I1361" s="60"/>
      <c r="J1361" s="38">
        <v>3.9E-2</v>
      </c>
      <c r="K1361" s="18"/>
      <c r="L1361" s="18"/>
      <c r="M1361" s="38">
        <v>5.3200000000000004E-2</v>
      </c>
      <c r="N1361" s="20"/>
      <c r="O1361" s="19"/>
    </row>
    <row r="1362" spans="1:15" s="40" customFormat="1" x14ac:dyDescent="0.2">
      <c r="A1362">
        <v>201510</v>
      </c>
      <c r="B1362" s="35">
        <v>42299</v>
      </c>
      <c r="C1362" s="7" t="s">
        <v>21</v>
      </c>
      <c r="D1362" s="36">
        <v>4.0899999999999999E-2</v>
      </c>
      <c r="E1362" s="36">
        <v>4.2700000000000002E-2</v>
      </c>
      <c r="F1362" s="36">
        <v>5.4399999999999997E-2</v>
      </c>
      <c r="G1362" s="37">
        <v>4.5999999999999999E-2</v>
      </c>
      <c r="H1362" s="8">
        <v>0</v>
      </c>
      <c r="I1362" s="60"/>
      <c r="J1362" s="38">
        <v>3.8900000000000004E-2</v>
      </c>
      <c r="K1362" s="18"/>
      <c r="L1362" s="18"/>
      <c r="M1362" s="38">
        <v>5.2999999999999999E-2</v>
      </c>
      <c r="N1362" s="20"/>
      <c r="O1362" s="19"/>
    </row>
    <row r="1363" spans="1:15" s="40" customFormat="1" x14ac:dyDescent="0.2">
      <c r="A1363">
        <v>201510</v>
      </c>
      <c r="B1363" s="35">
        <v>42300</v>
      </c>
      <c r="C1363" s="7" t="s">
        <v>21</v>
      </c>
      <c r="D1363" s="36">
        <v>4.1300000000000003E-2</v>
      </c>
      <c r="E1363" s="36">
        <v>4.2900000000000001E-2</v>
      </c>
      <c r="F1363" s="36">
        <v>5.4600000000000003E-2</v>
      </c>
      <c r="G1363" s="37">
        <v>4.6300000000000001E-2</v>
      </c>
      <c r="H1363" s="8">
        <v>0</v>
      </c>
      <c r="I1363" s="60"/>
      <c r="J1363" s="38">
        <v>3.9300000000000002E-2</v>
      </c>
      <c r="K1363" s="18"/>
      <c r="L1363" s="18"/>
      <c r="M1363" s="38">
        <v>5.3200000000000004E-2</v>
      </c>
      <c r="N1363" s="20"/>
      <c r="O1363" s="19"/>
    </row>
    <row r="1364" spans="1:15" s="40" customFormat="1" x14ac:dyDescent="0.2">
      <c r="A1364">
        <v>201510</v>
      </c>
      <c r="B1364" s="35">
        <v>42303</v>
      </c>
      <c r="C1364" s="7" t="s">
        <v>21</v>
      </c>
      <c r="D1364" s="36">
        <v>4.1000000000000002E-2</v>
      </c>
      <c r="E1364" s="36">
        <v>4.2599999999999999E-2</v>
      </c>
      <c r="F1364" s="36">
        <v>5.4199999999999998E-2</v>
      </c>
      <c r="G1364" s="37">
        <v>4.5900000000000003E-2</v>
      </c>
      <c r="H1364" s="8">
        <v>0</v>
      </c>
      <c r="I1364" s="60"/>
      <c r="J1364" s="38">
        <v>3.9E-2</v>
      </c>
      <c r="K1364" s="18"/>
      <c r="L1364" s="18"/>
      <c r="M1364" s="38">
        <v>5.2900000000000003E-2</v>
      </c>
      <c r="N1364" s="20"/>
      <c r="O1364" s="19"/>
    </row>
    <row r="1365" spans="1:15" s="40" customFormat="1" x14ac:dyDescent="0.2">
      <c r="A1365">
        <v>201510</v>
      </c>
      <c r="B1365" s="35">
        <v>42304</v>
      </c>
      <c r="C1365" s="7" t="s">
        <v>21</v>
      </c>
      <c r="D1365" s="36">
        <v>4.0800000000000003E-2</v>
      </c>
      <c r="E1365" s="36">
        <v>4.2500000000000003E-2</v>
      </c>
      <c r="F1365" s="36">
        <v>5.4300000000000001E-2</v>
      </c>
      <c r="G1365" s="37">
        <v>4.5900000000000003E-2</v>
      </c>
      <c r="H1365" s="8">
        <v>0</v>
      </c>
      <c r="I1365" s="60"/>
      <c r="J1365" s="38">
        <v>3.8900000000000004E-2</v>
      </c>
      <c r="K1365" s="18"/>
      <c r="L1365" s="18"/>
      <c r="M1365" s="38">
        <v>5.2999999999999999E-2</v>
      </c>
      <c r="N1365" s="20"/>
      <c r="O1365" s="19"/>
    </row>
    <row r="1366" spans="1:15" s="40" customFormat="1" x14ac:dyDescent="0.2">
      <c r="A1366">
        <v>201510</v>
      </c>
      <c r="B1366" s="35">
        <v>42305</v>
      </c>
      <c r="C1366" s="7" t="s">
        <v>21</v>
      </c>
      <c r="D1366" s="36">
        <v>4.0899999999999999E-2</v>
      </c>
      <c r="E1366" s="36">
        <v>4.24E-2</v>
      </c>
      <c r="F1366" s="36">
        <v>5.4199999999999998E-2</v>
      </c>
      <c r="G1366" s="37">
        <v>4.58E-2</v>
      </c>
      <c r="H1366" s="8">
        <v>0</v>
      </c>
      <c r="I1366" s="60"/>
      <c r="J1366" s="38">
        <v>3.9100000000000003E-2</v>
      </c>
      <c r="K1366" s="18"/>
      <c r="L1366" s="18"/>
      <c r="M1366" s="38">
        <v>5.2999999999999999E-2</v>
      </c>
      <c r="N1366" s="20"/>
      <c r="O1366" s="19"/>
    </row>
    <row r="1367" spans="1:15" s="40" customFormat="1" x14ac:dyDescent="0.2">
      <c r="A1367">
        <v>201510</v>
      </c>
      <c r="B1367" s="35">
        <v>42306</v>
      </c>
      <c r="C1367" s="7" t="s">
        <v>21</v>
      </c>
      <c r="D1367" s="36">
        <v>4.19E-2</v>
      </c>
      <c r="E1367" s="36">
        <v>4.3499999999999997E-2</v>
      </c>
      <c r="F1367" s="36">
        <v>5.5199999999999999E-2</v>
      </c>
      <c r="G1367" s="37">
        <v>4.6899999999999997E-2</v>
      </c>
      <c r="H1367" s="8">
        <v>0</v>
      </c>
      <c r="I1367" s="60"/>
      <c r="J1367" s="38">
        <v>4.0399999999999998E-2</v>
      </c>
      <c r="K1367" s="18"/>
      <c r="L1367" s="18"/>
      <c r="M1367" s="38">
        <v>5.4000000000000006E-2</v>
      </c>
      <c r="N1367" s="20"/>
      <c r="O1367" s="19"/>
    </row>
    <row r="1368" spans="1:15" s="40" customFormat="1" x14ac:dyDescent="0.2">
      <c r="A1368">
        <v>201510</v>
      </c>
      <c r="B1368" s="35">
        <v>42307</v>
      </c>
      <c r="C1368" s="7" t="s">
        <v>21</v>
      </c>
      <c r="D1368" s="36">
        <v>4.1399999999999999E-2</v>
      </c>
      <c r="E1368" s="36">
        <v>4.3200000000000002E-2</v>
      </c>
      <c r="F1368" s="36">
        <v>5.4699999999999999E-2</v>
      </c>
      <c r="G1368" s="37">
        <v>4.6399999999999997E-2</v>
      </c>
      <c r="H1368" s="8">
        <v>0</v>
      </c>
      <c r="I1368" s="60"/>
      <c r="J1368" s="38">
        <v>3.9800000000000002E-2</v>
      </c>
      <c r="K1368" s="18"/>
      <c r="L1368" s="18"/>
      <c r="M1368" s="38">
        <v>5.3499999999999999E-2</v>
      </c>
      <c r="N1368" s="20"/>
      <c r="O1368" s="19"/>
    </row>
    <row r="1369" spans="1:15" s="40" customFormat="1" x14ac:dyDescent="0.2">
      <c r="A1369">
        <v>201511</v>
      </c>
      <c r="B1369" s="35">
        <v>42310</v>
      </c>
      <c r="C1369" s="7" t="s">
        <v>21</v>
      </c>
      <c r="D1369" s="36">
        <v>4.1599999999999998E-2</v>
      </c>
      <c r="E1369" s="36">
        <v>4.3299999999999998E-2</v>
      </c>
      <c r="F1369" s="36">
        <v>5.4899999999999997E-2</v>
      </c>
      <c r="G1369" s="37">
        <v>4.6600000000000003E-2</v>
      </c>
      <c r="H1369" s="8">
        <v>0</v>
      </c>
      <c r="I1369" s="60"/>
      <c r="J1369" s="38">
        <v>4.0099999999999997E-2</v>
      </c>
      <c r="K1369" s="18"/>
      <c r="L1369" s="18"/>
      <c r="M1369" s="38">
        <v>5.3800000000000001E-2</v>
      </c>
      <c r="N1369" s="20"/>
      <c r="O1369" s="19"/>
    </row>
    <row r="1370" spans="1:15" s="40" customFormat="1" x14ac:dyDescent="0.2">
      <c r="A1370">
        <v>201511</v>
      </c>
      <c r="B1370" s="35">
        <v>42311</v>
      </c>
      <c r="C1370" s="7" t="s">
        <v>21</v>
      </c>
      <c r="D1370" s="36">
        <v>4.2000000000000003E-2</v>
      </c>
      <c r="E1370" s="36">
        <v>4.3799999999999999E-2</v>
      </c>
      <c r="F1370" s="36">
        <v>5.5300000000000002E-2</v>
      </c>
      <c r="G1370" s="37">
        <v>4.7E-2</v>
      </c>
      <c r="H1370" s="8">
        <v>0</v>
      </c>
      <c r="I1370" s="60"/>
      <c r="J1370" s="38">
        <v>4.0599999999999997E-2</v>
      </c>
      <c r="K1370" s="18"/>
      <c r="L1370" s="18"/>
      <c r="M1370" s="38">
        <v>5.4199999999999998E-2</v>
      </c>
      <c r="N1370" s="20"/>
      <c r="O1370" s="19"/>
    </row>
    <row r="1371" spans="1:15" s="40" customFormat="1" x14ac:dyDescent="0.2">
      <c r="A1371">
        <v>201511</v>
      </c>
      <c r="B1371" s="35">
        <v>42312</v>
      </c>
      <c r="C1371" s="7" t="s">
        <v>21</v>
      </c>
      <c r="D1371" s="36">
        <v>4.1799999999999997E-2</v>
      </c>
      <c r="E1371" s="36">
        <v>4.3700000000000003E-2</v>
      </c>
      <c r="F1371" s="36">
        <v>5.5300000000000002E-2</v>
      </c>
      <c r="G1371" s="37">
        <v>4.6899999999999997E-2</v>
      </c>
      <c r="H1371" s="8">
        <v>0</v>
      </c>
      <c r="I1371" s="60"/>
      <c r="J1371" s="38">
        <v>4.0500000000000001E-2</v>
      </c>
      <c r="K1371" s="18"/>
      <c r="L1371" s="18"/>
      <c r="M1371" s="38">
        <v>5.4100000000000002E-2</v>
      </c>
      <c r="N1371" s="20"/>
      <c r="O1371" s="19"/>
    </row>
    <row r="1372" spans="1:15" s="40" customFormat="1" x14ac:dyDescent="0.2">
      <c r="A1372">
        <v>201511</v>
      </c>
      <c r="B1372" s="35">
        <v>42313</v>
      </c>
      <c r="C1372" s="7" t="s">
        <v>21</v>
      </c>
      <c r="D1372" s="36">
        <v>4.2000000000000003E-2</v>
      </c>
      <c r="E1372" s="36">
        <v>4.3799999999999999E-2</v>
      </c>
      <c r="F1372" s="36">
        <v>5.5500000000000001E-2</v>
      </c>
      <c r="G1372" s="37">
        <v>4.7100000000000003E-2</v>
      </c>
      <c r="H1372" s="8">
        <v>0</v>
      </c>
      <c r="I1372" s="60"/>
      <c r="J1372" s="38">
        <v>4.0500000000000001E-2</v>
      </c>
      <c r="K1372" s="18"/>
      <c r="L1372" s="18"/>
      <c r="M1372" s="38">
        <v>5.4400000000000004E-2</v>
      </c>
      <c r="N1372" s="20"/>
      <c r="O1372" s="19"/>
    </row>
    <row r="1373" spans="1:15" s="40" customFormat="1" x14ac:dyDescent="0.2">
      <c r="A1373">
        <v>201511</v>
      </c>
      <c r="B1373" s="35">
        <v>42314</v>
      </c>
      <c r="C1373" s="7" t="s">
        <v>21</v>
      </c>
      <c r="D1373" s="36">
        <v>4.2799999999999998E-2</v>
      </c>
      <c r="E1373" s="36">
        <v>4.4600000000000001E-2</v>
      </c>
      <c r="F1373" s="36">
        <v>5.62E-2</v>
      </c>
      <c r="G1373" s="37">
        <v>4.7899999999999998E-2</v>
      </c>
      <c r="H1373" s="8">
        <v>0</v>
      </c>
      <c r="I1373" s="60"/>
      <c r="J1373" s="38">
        <v>4.0999999999999995E-2</v>
      </c>
      <c r="K1373" s="18"/>
      <c r="L1373" s="18"/>
      <c r="M1373" s="38">
        <v>5.5099999999999996E-2</v>
      </c>
      <c r="N1373" s="20"/>
      <c r="O1373" s="19"/>
    </row>
    <row r="1374" spans="1:15" s="40" customFormat="1" x14ac:dyDescent="0.2">
      <c r="A1374">
        <v>201511</v>
      </c>
      <c r="B1374" s="35">
        <v>42317</v>
      </c>
      <c r="C1374" s="7" t="s">
        <v>21</v>
      </c>
      <c r="D1374" s="36">
        <v>4.2900000000000001E-2</v>
      </c>
      <c r="E1374" s="36">
        <v>4.4699999999999997E-2</v>
      </c>
      <c r="F1374" s="36">
        <v>5.62E-2</v>
      </c>
      <c r="G1374" s="37">
        <v>4.7899999999999998E-2</v>
      </c>
      <c r="H1374" s="8">
        <v>0</v>
      </c>
      <c r="I1374" s="60"/>
      <c r="J1374" s="38">
        <v>4.1200000000000001E-2</v>
      </c>
      <c r="K1374" s="18"/>
      <c r="L1374" s="18"/>
      <c r="M1374" s="38">
        <v>5.5099999999999996E-2</v>
      </c>
      <c r="N1374" s="20"/>
      <c r="O1374" s="19"/>
    </row>
    <row r="1375" spans="1:15" s="40" customFormat="1" x14ac:dyDescent="0.2">
      <c r="A1375">
        <v>201511</v>
      </c>
      <c r="B1375" s="35">
        <v>42318</v>
      </c>
      <c r="C1375" s="7" t="s">
        <v>21</v>
      </c>
      <c r="D1375" s="36">
        <v>4.2700000000000002E-2</v>
      </c>
      <c r="E1375" s="36">
        <v>4.4600000000000001E-2</v>
      </c>
      <c r="F1375" s="36">
        <v>5.62E-2</v>
      </c>
      <c r="G1375" s="37">
        <v>4.7800000000000002E-2</v>
      </c>
      <c r="H1375" s="8">
        <v>0</v>
      </c>
      <c r="I1375" s="60"/>
      <c r="J1375" s="38">
        <v>4.1100000000000005E-2</v>
      </c>
      <c r="K1375" s="18"/>
      <c r="L1375" s="18"/>
      <c r="M1375" s="38">
        <v>5.5E-2</v>
      </c>
      <c r="N1375" s="20"/>
      <c r="O1375" s="19"/>
    </row>
    <row r="1376" spans="1:15" s="40" customFormat="1" x14ac:dyDescent="0.2">
      <c r="A1376">
        <v>201511</v>
      </c>
      <c r="B1376" s="35">
        <v>42320</v>
      </c>
      <c r="C1376" s="7" t="s">
        <v>21</v>
      </c>
      <c r="D1376" s="36">
        <v>4.2599999999999999E-2</v>
      </c>
      <c r="E1376" s="36">
        <v>4.4600000000000001E-2</v>
      </c>
      <c r="F1376" s="36">
        <v>5.62E-2</v>
      </c>
      <c r="G1376" s="37">
        <v>4.7800000000000002E-2</v>
      </c>
      <c r="H1376" s="8">
        <v>0</v>
      </c>
      <c r="I1376" s="60"/>
      <c r="J1376" s="38">
        <v>4.1100000000000005E-2</v>
      </c>
      <c r="K1376" s="18"/>
      <c r="L1376" s="18"/>
      <c r="M1376" s="38">
        <v>5.5099999999999996E-2</v>
      </c>
      <c r="N1376" s="20"/>
      <c r="O1376" s="19"/>
    </row>
    <row r="1377" spans="1:15" s="40" customFormat="1" x14ac:dyDescent="0.2">
      <c r="A1377">
        <v>201511</v>
      </c>
      <c r="B1377" s="35">
        <v>42321</v>
      </c>
      <c r="C1377" s="7" t="s">
        <v>21</v>
      </c>
      <c r="D1377" s="36">
        <v>4.2500000000000003E-2</v>
      </c>
      <c r="E1377" s="36">
        <v>4.4299999999999999E-2</v>
      </c>
      <c r="F1377" s="36">
        <v>5.5899999999999998E-2</v>
      </c>
      <c r="G1377" s="37">
        <v>4.7600000000000003E-2</v>
      </c>
      <c r="H1377" s="8">
        <v>0</v>
      </c>
      <c r="I1377" s="60"/>
      <c r="J1377" s="38">
        <v>4.0899999999999999E-2</v>
      </c>
      <c r="K1377" s="18"/>
      <c r="L1377" s="18"/>
      <c r="M1377" s="38">
        <v>5.4800000000000001E-2</v>
      </c>
      <c r="N1377" s="20"/>
      <c r="O1377" s="19"/>
    </row>
    <row r="1378" spans="1:15" s="40" customFormat="1" x14ac:dyDescent="0.2">
      <c r="A1378">
        <v>201511</v>
      </c>
      <c r="B1378" s="35">
        <v>42324</v>
      </c>
      <c r="C1378" s="7" t="s">
        <v>21</v>
      </c>
      <c r="D1378" s="36">
        <v>4.2599999999999999E-2</v>
      </c>
      <c r="E1378" s="36">
        <v>4.4499999999999998E-2</v>
      </c>
      <c r="F1378" s="36">
        <v>5.62E-2</v>
      </c>
      <c r="G1378" s="37">
        <v>4.7800000000000002E-2</v>
      </c>
      <c r="H1378" s="8">
        <v>0</v>
      </c>
      <c r="I1378" s="60"/>
      <c r="J1378" s="38">
        <v>4.1100000000000005E-2</v>
      </c>
      <c r="K1378" s="18"/>
      <c r="L1378" s="18"/>
      <c r="M1378" s="38">
        <v>5.5099999999999996E-2</v>
      </c>
      <c r="N1378" s="20"/>
      <c r="O1378" s="19"/>
    </row>
    <row r="1379" spans="1:15" s="40" customFormat="1" x14ac:dyDescent="0.2">
      <c r="A1379">
        <v>201511</v>
      </c>
      <c r="B1379" s="35">
        <v>42325</v>
      </c>
      <c r="C1379" s="7" t="s">
        <v>21</v>
      </c>
      <c r="D1379" s="36">
        <v>4.2299999999999997E-2</v>
      </c>
      <c r="E1379" s="36">
        <v>4.4200000000000003E-2</v>
      </c>
      <c r="F1379" s="36">
        <v>5.5899999999999998E-2</v>
      </c>
      <c r="G1379" s="37">
        <v>4.7500000000000001E-2</v>
      </c>
      <c r="H1379" s="8">
        <v>0</v>
      </c>
      <c r="I1379" s="60"/>
      <c r="J1379" s="38">
        <v>4.0800000000000003E-2</v>
      </c>
      <c r="K1379" s="18"/>
      <c r="L1379" s="18"/>
      <c r="M1379" s="38">
        <v>5.4800000000000001E-2</v>
      </c>
      <c r="N1379" s="20"/>
      <c r="O1379" s="19"/>
    </row>
    <row r="1380" spans="1:15" s="40" customFormat="1" x14ac:dyDescent="0.2">
      <c r="A1380">
        <v>201511</v>
      </c>
      <c r="B1380" s="35">
        <v>42326</v>
      </c>
      <c r="C1380" s="7" t="s">
        <v>21</v>
      </c>
      <c r="D1380" s="36">
        <v>4.2200000000000001E-2</v>
      </c>
      <c r="E1380" s="36">
        <v>4.41E-2</v>
      </c>
      <c r="F1380" s="36">
        <v>5.5899999999999998E-2</v>
      </c>
      <c r="G1380" s="37">
        <v>4.7399999999999998E-2</v>
      </c>
      <c r="H1380" s="8">
        <v>0</v>
      </c>
      <c r="I1380" s="60"/>
      <c r="J1380" s="38">
        <v>4.0800000000000003E-2</v>
      </c>
      <c r="K1380" s="18"/>
      <c r="L1380" s="18"/>
      <c r="M1380" s="38">
        <v>5.4800000000000001E-2</v>
      </c>
      <c r="N1380" s="20"/>
      <c r="O1380" s="19"/>
    </row>
    <row r="1381" spans="1:15" s="40" customFormat="1" x14ac:dyDescent="0.2">
      <c r="A1381">
        <v>201511</v>
      </c>
      <c r="B1381" s="35">
        <v>42327</v>
      </c>
      <c r="C1381" s="7" t="s">
        <v>21</v>
      </c>
      <c r="D1381" s="36">
        <v>4.19E-2</v>
      </c>
      <c r="E1381" s="36">
        <v>4.3700000000000003E-2</v>
      </c>
      <c r="F1381" s="36">
        <v>5.5500000000000001E-2</v>
      </c>
      <c r="G1381" s="37">
        <v>4.7E-2</v>
      </c>
      <c r="H1381" s="8">
        <v>0</v>
      </c>
      <c r="I1381" s="60"/>
      <c r="J1381" s="38">
        <v>4.0399999999999998E-2</v>
      </c>
      <c r="K1381" s="18"/>
      <c r="L1381" s="18"/>
      <c r="M1381" s="38">
        <v>5.4400000000000004E-2</v>
      </c>
      <c r="N1381" s="20"/>
      <c r="O1381" s="19"/>
    </row>
    <row r="1382" spans="1:15" s="40" customFormat="1" x14ac:dyDescent="0.2">
      <c r="A1382">
        <v>201511</v>
      </c>
      <c r="B1382" s="35">
        <v>42328</v>
      </c>
      <c r="C1382" s="7" t="s">
        <v>21</v>
      </c>
      <c r="D1382" s="36">
        <v>4.2000000000000003E-2</v>
      </c>
      <c r="E1382" s="36">
        <v>4.3900000000000002E-2</v>
      </c>
      <c r="F1382" s="36">
        <v>5.5800000000000002E-2</v>
      </c>
      <c r="G1382" s="37">
        <v>4.7199999999999999E-2</v>
      </c>
      <c r="H1382" s="8">
        <v>0</v>
      </c>
      <c r="I1382" s="60"/>
      <c r="J1382" s="38">
        <v>4.0399999999999998E-2</v>
      </c>
      <c r="K1382" s="18"/>
      <c r="L1382" s="18"/>
      <c r="M1382" s="38">
        <v>5.4600000000000003E-2</v>
      </c>
      <c r="N1382" s="20"/>
      <c r="O1382" s="19"/>
    </row>
    <row r="1383" spans="1:15" s="40" customFormat="1" x14ac:dyDescent="0.2">
      <c r="A1383">
        <v>201511</v>
      </c>
      <c r="B1383" s="35">
        <v>42331</v>
      </c>
      <c r="C1383" s="7" t="s">
        <v>21</v>
      </c>
      <c r="D1383" s="36">
        <v>4.19E-2</v>
      </c>
      <c r="E1383" s="36">
        <v>4.3799999999999999E-2</v>
      </c>
      <c r="F1383" s="36">
        <v>5.5500000000000001E-2</v>
      </c>
      <c r="G1383" s="37">
        <v>4.7100000000000003E-2</v>
      </c>
      <c r="H1383" s="8">
        <v>0</v>
      </c>
      <c r="I1383" s="60"/>
      <c r="J1383" s="38">
        <v>4.0099999999999997E-2</v>
      </c>
      <c r="K1383" s="18"/>
      <c r="L1383" s="18"/>
      <c r="M1383" s="38">
        <v>5.4400000000000004E-2</v>
      </c>
      <c r="N1383" s="20"/>
      <c r="O1383" s="19"/>
    </row>
    <row r="1384" spans="1:15" s="40" customFormat="1" x14ac:dyDescent="0.2">
      <c r="A1384">
        <v>201511</v>
      </c>
      <c r="B1384" s="35">
        <v>42332</v>
      </c>
      <c r="C1384" s="7" t="s">
        <v>21</v>
      </c>
      <c r="D1384" s="36">
        <v>4.2000000000000003E-2</v>
      </c>
      <c r="E1384" s="36">
        <v>4.3799999999999999E-2</v>
      </c>
      <c r="F1384" s="36">
        <v>5.5500000000000001E-2</v>
      </c>
      <c r="G1384" s="37">
        <v>4.7100000000000003E-2</v>
      </c>
      <c r="H1384" s="8">
        <v>0</v>
      </c>
      <c r="I1384" s="60"/>
      <c r="J1384" s="38">
        <v>4.0099999999999997E-2</v>
      </c>
      <c r="K1384" s="18"/>
      <c r="L1384" s="18"/>
      <c r="M1384" s="38">
        <v>5.4400000000000004E-2</v>
      </c>
      <c r="N1384" s="20"/>
      <c r="O1384" s="19"/>
    </row>
    <row r="1385" spans="1:15" s="40" customFormat="1" x14ac:dyDescent="0.2">
      <c r="A1385">
        <v>201511</v>
      </c>
      <c r="B1385" s="35">
        <v>42335</v>
      </c>
      <c r="C1385" s="7" t="s">
        <v>21</v>
      </c>
      <c r="D1385" s="36">
        <v>4.19E-2</v>
      </c>
      <c r="E1385" s="36">
        <v>4.3799999999999999E-2</v>
      </c>
      <c r="F1385" s="36">
        <v>5.5500000000000001E-2</v>
      </c>
      <c r="G1385" s="37">
        <v>4.7100000000000003E-2</v>
      </c>
      <c r="H1385" s="8">
        <v>0</v>
      </c>
      <c r="I1385" s="60"/>
      <c r="J1385" s="38">
        <v>0.04</v>
      </c>
      <c r="K1385" s="18"/>
      <c r="L1385" s="18"/>
      <c r="M1385" s="38">
        <v>5.4400000000000004E-2</v>
      </c>
      <c r="N1385" s="20"/>
      <c r="O1385" s="19"/>
    </row>
    <row r="1386" spans="1:15" s="40" customFormat="1" x14ac:dyDescent="0.2">
      <c r="A1386">
        <v>201511</v>
      </c>
      <c r="B1386" s="35">
        <v>42338</v>
      </c>
      <c r="C1386" s="7" t="s">
        <v>21</v>
      </c>
      <c r="D1386" s="36">
        <v>4.1799999999999997E-2</v>
      </c>
      <c r="E1386" s="36">
        <v>4.3700000000000003E-2</v>
      </c>
      <c r="F1386" s="36">
        <v>5.5199999999999999E-2</v>
      </c>
      <c r="G1386" s="37">
        <v>4.6899999999999997E-2</v>
      </c>
      <c r="H1386" s="8">
        <v>0</v>
      </c>
      <c r="I1386" s="60"/>
      <c r="J1386" s="38">
        <v>3.9900000000000005E-2</v>
      </c>
      <c r="K1386" s="18"/>
      <c r="L1386" s="18"/>
      <c r="M1386" s="38">
        <v>5.4100000000000002E-2</v>
      </c>
      <c r="N1386" s="20"/>
      <c r="O1386" s="19"/>
    </row>
    <row r="1387" spans="1:15" s="40" customFormat="1" x14ac:dyDescent="0.2">
      <c r="A1387">
        <v>201512</v>
      </c>
      <c r="B1387" s="35">
        <v>42339</v>
      </c>
      <c r="C1387" s="7" t="s">
        <v>21</v>
      </c>
      <c r="D1387" s="36">
        <v>4.1099999999999998E-2</v>
      </c>
      <c r="E1387" s="36">
        <v>4.2999999999999997E-2</v>
      </c>
      <c r="F1387" s="36">
        <v>5.4699999999999999E-2</v>
      </c>
      <c r="G1387" s="37">
        <v>4.6300000000000001E-2</v>
      </c>
      <c r="H1387" s="8">
        <v>0</v>
      </c>
      <c r="I1387" s="60"/>
      <c r="J1387" s="38">
        <v>3.9199999999999999E-2</v>
      </c>
      <c r="K1387" s="18"/>
      <c r="L1387" s="18"/>
      <c r="M1387" s="38">
        <v>5.3600000000000002E-2</v>
      </c>
      <c r="N1387" s="20"/>
      <c r="O1387" s="19"/>
    </row>
    <row r="1388" spans="1:15" s="40" customFormat="1" x14ac:dyDescent="0.2">
      <c r="A1388">
        <v>201512</v>
      </c>
      <c r="B1388" s="35">
        <v>42340</v>
      </c>
      <c r="C1388" s="7" t="s">
        <v>21</v>
      </c>
      <c r="D1388" s="36">
        <v>4.1000000000000002E-2</v>
      </c>
      <c r="E1388" s="36">
        <v>4.2900000000000001E-2</v>
      </c>
      <c r="F1388" s="36">
        <v>5.4699999999999999E-2</v>
      </c>
      <c r="G1388" s="37">
        <v>4.6199999999999998E-2</v>
      </c>
      <c r="H1388" s="8">
        <v>0</v>
      </c>
      <c r="I1388" s="60"/>
      <c r="J1388" s="38">
        <v>3.8900000000000004E-2</v>
      </c>
      <c r="K1388" s="18"/>
      <c r="L1388" s="18"/>
      <c r="M1388" s="38">
        <v>5.3499999999999999E-2</v>
      </c>
      <c r="N1388" s="20"/>
      <c r="O1388" s="19"/>
    </row>
    <row r="1389" spans="1:15" s="40" customFormat="1" x14ac:dyDescent="0.2">
      <c r="A1389">
        <v>201512</v>
      </c>
      <c r="B1389" s="35">
        <v>42341</v>
      </c>
      <c r="C1389" s="7" t="s">
        <v>21</v>
      </c>
      <c r="D1389" s="36">
        <v>4.2599999999999999E-2</v>
      </c>
      <c r="E1389" s="36">
        <v>4.4499999999999998E-2</v>
      </c>
      <c r="F1389" s="36">
        <v>5.6300000000000003E-2</v>
      </c>
      <c r="G1389" s="37">
        <v>4.7800000000000002E-2</v>
      </c>
      <c r="H1389" s="8">
        <v>0</v>
      </c>
      <c r="I1389" s="60"/>
      <c r="J1389" s="38">
        <v>4.0599999999999997E-2</v>
      </c>
      <c r="K1389" s="18"/>
      <c r="L1389" s="18"/>
      <c r="M1389" s="38">
        <v>5.5099999999999996E-2</v>
      </c>
      <c r="N1389" s="20"/>
      <c r="O1389" s="19"/>
    </row>
    <row r="1390" spans="1:15" s="40" customFormat="1" x14ac:dyDescent="0.2">
      <c r="A1390">
        <v>201512</v>
      </c>
      <c r="B1390" s="35">
        <v>42342</v>
      </c>
      <c r="C1390" s="7" t="s">
        <v>21</v>
      </c>
      <c r="D1390" s="36">
        <v>4.2000000000000003E-2</v>
      </c>
      <c r="E1390" s="36">
        <v>4.3799999999999999E-2</v>
      </c>
      <c r="F1390" s="36">
        <v>5.5500000000000001E-2</v>
      </c>
      <c r="G1390" s="37">
        <v>4.7100000000000003E-2</v>
      </c>
      <c r="H1390" s="8">
        <v>0</v>
      </c>
      <c r="I1390" s="60"/>
      <c r="J1390" s="38">
        <v>3.9900000000000005E-2</v>
      </c>
      <c r="K1390" s="18"/>
      <c r="L1390" s="18"/>
      <c r="M1390" s="38">
        <v>5.4299999999999994E-2</v>
      </c>
      <c r="N1390" s="20"/>
      <c r="O1390" s="19"/>
    </row>
    <row r="1391" spans="1:15" s="40" customFormat="1" x14ac:dyDescent="0.2">
      <c r="A1391">
        <v>201512</v>
      </c>
      <c r="B1391" s="35">
        <v>42345</v>
      </c>
      <c r="C1391" s="7" t="s">
        <v>21</v>
      </c>
      <c r="D1391" s="36">
        <v>4.1399999999999999E-2</v>
      </c>
      <c r="E1391" s="36">
        <v>4.3200000000000002E-2</v>
      </c>
      <c r="F1391" s="36">
        <v>5.5E-2</v>
      </c>
      <c r="G1391" s="37">
        <v>4.65E-2</v>
      </c>
      <c r="H1391" s="8">
        <v>0</v>
      </c>
      <c r="I1391" s="60"/>
      <c r="J1391" s="38">
        <v>3.95E-2</v>
      </c>
      <c r="K1391" s="18"/>
      <c r="L1391" s="18"/>
      <c r="M1391" s="38">
        <v>5.3800000000000001E-2</v>
      </c>
      <c r="N1391" s="20"/>
      <c r="O1391" s="19"/>
    </row>
    <row r="1392" spans="1:15" s="40" customFormat="1" x14ac:dyDescent="0.2">
      <c r="A1392">
        <v>201512</v>
      </c>
      <c r="B1392" s="35">
        <v>42346</v>
      </c>
      <c r="C1392" s="7" t="s">
        <v>21</v>
      </c>
      <c r="D1392" s="36">
        <v>4.1599999999999998E-2</v>
      </c>
      <c r="E1392" s="36">
        <v>4.3499999999999997E-2</v>
      </c>
      <c r="F1392" s="36">
        <v>5.5399999999999998E-2</v>
      </c>
      <c r="G1392" s="37">
        <v>4.6800000000000001E-2</v>
      </c>
      <c r="H1392" s="8">
        <v>0</v>
      </c>
      <c r="I1392" s="60"/>
      <c r="J1392" s="38">
        <v>3.95E-2</v>
      </c>
      <c r="K1392" s="18"/>
      <c r="L1392" s="18"/>
      <c r="M1392" s="38">
        <v>5.4299999999999994E-2</v>
      </c>
      <c r="N1392" s="20"/>
      <c r="O1392" s="19"/>
    </row>
    <row r="1393" spans="1:15" s="40" customFormat="1" x14ac:dyDescent="0.2">
      <c r="A1393">
        <v>201512</v>
      </c>
      <c r="B1393" s="35">
        <v>42347</v>
      </c>
      <c r="C1393" s="7" t="s">
        <v>21</v>
      </c>
      <c r="D1393" s="36">
        <v>4.1399999999999999E-2</v>
      </c>
      <c r="E1393" s="36">
        <v>4.3299999999999998E-2</v>
      </c>
      <c r="F1393" s="36">
        <v>5.5E-2</v>
      </c>
      <c r="G1393" s="37">
        <v>4.6600000000000003E-2</v>
      </c>
      <c r="H1393" s="8">
        <v>0</v>
      </c>
      <c r="I1393" s="60"/>
      <c r="J1393" s="38">
        <v>3.9599999999999996E-2</v>
      </c>
      <c r="K1393" s="18"/>
      <c r="L1393" s="18"/>
      <c r="M1393" s="38">
        <v>5.4000000000000006E-2</v>
      </c>
      <c r="N1393" s="20"/>
      <c r="O1393" s="19"/>
    </row>
    <row r="1394" spans="1:15" s="40" customFormat="1" x14ac:dyDescent="0.2">
      <c r="A1394">
        <v>201512</v>
      </c>
      <c r="B1394" s="35">
        <v>42348</v>
      </c>
      <c r="C1394" s="7" t="s">
        <v>21</v>
      </c>
      <c r="D1394" s="36">
        <v>4.1599999999999998E-2</v>
      </c>
      <c r="E1394" s="36">
        <v>4.36E-2</v>
      </c>
      <c r="F1394" s="36">
        <v>5.5199999999999999E-2</v>
      </c>
      <c r="G1394" s="37">
        <v>4.6800000000000001E-2</v>
      </c>
      <c r="H1394" s="8">
        <v>0</v>
      </c>
      <c r="I1394" s="60"/>
      <c r="J1394" s="38">
        <v>3.9599999999999996E-2</v>
      </c>
      <c r="K1394" s="18"/>
      <c r="L1394" s="18"/>
      <c r="M1394" s="38">
        <v>5.4299999999999994E-2</v>
      </c>
      <c r="N1394" s="20"/>
      <c r="O1394" s="19"/>
    </row>
    <row r="1395" spans="1:15" s="40" customFormat="1" x14ac:dyDescent="0.2">
      <c r="A1395">
        <v>201512</v>
      </c>
      <c r="B1395" s="35">
        <v>42349</v>
      </c>
      <c r="C1395" s="7" t="s">
        <v>21</v>
      </c>
      <c r="D1395" s="36">
        <v>4.0599999999999997E-2</v>
      </c>
      <c r="E1395" s="36">
        <v>4.2599999999999999E-2</v>
      </c>
      <c r="F1395" s="36">
        <v>5.45E-2</v>
      </c>
      <c r="G1395" s="37">
        <v>4.5900000000000003E-2</v>
      </c>
      <c r="H1395" s="8">
        <v>0</v>
      </c>
      <c r="I1395" s="60"/>
      <c r="J1395" s="38">
        <v>3.9100000000000003E-2</v>
      </c>
      <c r="K1395" s="18"/>
      <c r="L1395" s="18"/>
      <c r="M1395" s="38">
        <v>5.3699999999999998E-2</v>
      </c>
      <c r="N1395" s="20"/>
      <c r="O1395" s="19"/>
    </row>
    <row r="1396" spans="1:15" s="40" customFormat="1" x14ac:dyDescent="0.2">
      <c r="A1396">
        <v>201512</v>
      </c>
      <c r="B1396" s="35">
        <v>42352</v>
      </c>
      <c r="C1396" s="7" t="s">
        <v>21</v>
      </c>
      <c r="D1396" s="36">
        <v>4.1500000000000002E-2</v>
      </c>
      <c r="E1396" s="36">
        <v>4.3499999999999997E-2</v>
      </c>
      <c r="F1396" s="36">
        <v>5.5399999999999998E-2</v>
      </c>
      <c r="G1396" s="37">
        <v>4.6800000000000001E-2</v>
      </c>
      <c r="H1396" s="8">
        <v>0</v>
      </c>
      <c r="I1396" s="60"/>
      <c r="J1396" s="38">
        <v>4.0099999999999997E-2</v>
      </c>
      <c r="K1396" s="18"/>
      <c r="L1396" s="18"/>
      <c r="M1396" s="38">
        <v>5.4600000000000003E-2</v>
      </c>
      <c r="N1396" s="20"/>
      <c r="O1396" s="19"/>
    </row>
    <row r="1397" spans="1:15" s="40" customFormat="1" x14ac:dyDescent="0.2">
      <c r="A1397">
        <v>201512</v>
      </c>
      <c r="B1397" s="35">
        <v>42353</v>
      </c>
      <c r="C1397" s="7" t="s">
        <v>21</v>
      </c>
      <c r="D1397" s="36">
        <v>4.1700000000000001E-2</v>
      </c>
      <c r="E1397" s="36">
        <v>4.3799999999999999E-2</v>
      </c>
      <c r="F1397" s="36">
        <v>5.57E-2</v>
      </c>
      <c r="G1397" s="37">
        <v>4.7100000000000003E-2</v>
      </c>
      <c r="H1397" s="8">
        <v>0</v>
      </c>
      <c r="I1397" s="60"/>
      <c r="J1397" s="38">
        <v>0.04</v>
      </c>
      <c r="K1397" s="18"/>
      <c r="L1397" s="18"/>
      <c r="M1397" s="38">
        <v>5.4900000000000004E-2</v>
      </c>
      <c r="N1397" s="20"/>
      <c r="O1397" s="19"/>
    </row>
    <row r="1398" spans="1:15" s="40" customFormat="1" x14ac:dyDescent="0.2">
      <c r="A1398">
        <v>201512</v>
      </c>
      <c r="B1398" s="35">
        <v>42354</v>
      </c>
      <c r="C1398" s="7" t="s">
        <v>21</v>
      </c>
      <c r="D1398" s="36">
        <v>4.19E-2</v>
      </c>
      <c r="E1398" s="36">
        <v>4.3799999999999999E-2</v>
      </c>
      <c r="F1398" s="36">
        <v>5.6000000000000001E-2</v>
      </c>
      <c r="G1398" s="37">
        <v>4.7199999999999999E-2</v>
      </c>
      <c r="H1398" s="8">
        <v>0</v>
      </c>
      <c r="I1398" s="60"/>
      <c r="J1398" s="38">
        <v>4.0099999999999997E-2</v>
      </c>
      <c r="K1398" s="18"/>
      <c r="L1398" s="18"/>
      <c r="M1398" s="38">
        <v>5.5099999999999996E-2</v>
      </c>
      <c r="N1398" s="20"/>
      <c r="O1398" s="19"/>
    </row>
    <row r="1399" spans="1:15" s="40" customFormat="1" x14ac:dyDescent="0.2">
      <c r="A1399">
        <v>201512</v>
      </c>
      <c r="B1399" s="35">
        <v>42355</v>
      </c>
      <c r="C1399" s="7" t="s">
        <v>21</v>
      </c>
      <c r="D1399" s="36">
        <v>4.1200000000000001E-2</v>
      </c>
      <c r="E1399" s="36">
        <v>4.3200000000000002E-2</v>
      </c>
      <c r="F1399" s="36">
        <v>5.5300000000000002E-2</v>
      </c>
      <c r="G1399" s="37">
        <v>4.6600000000000003E-2</v>
      </c>
      <c r="H1399" s="8">
        <v>0</v>
      </c>
      <c r="I1399" s="60"/>
      <c r="J1399" s="38">
        <v>3.9399999999999998E-2</v>
      </c>
      <c r="K1399" s="18"/>
      <c r="L1399" s="18"/>
      <c r="M1399" s="38">
        <v>5.45E-2</v>
      </c>
      <c r="N1399" s="20"/>
      <c r="O1399" s="19"/>
    </row>
    <row r="1400" spans="1:15" s="40" customFormat="1" x14ac:dyDescent="0.2">
      <c r="A1400">
        <v>201512</v>
      </c>
      <c r="B1400" s="35">
        <v>42356</v>
      </c>
      <c r="C1400" s="7" t="s">
        <v>21</v>
      </c>
      <c r="D1400" s="36">
        <v>4.0899999999999999E-2</v>
      </c>
      <c r="E1400" s="36">
        <v>4.2999999999999997E-2</v>
      </c>
      <c r="F1400" s="36">
        <v>5.5300000000000002E-2</v>
      </c>
      <c r="G1400" s="37">
        <v>4.6399999999999997E-2</v>
      </c>
      <c r="H1400" s="8">
        <v>0</v>
      </c>
      <c r="I1400" s="60"/>
      <c r="J1400" s="38">
        <v>3.9100000000000003E-2</v>
      </c>
      <c r="K1400" s="18"/>
      <c r="L1400" s="18"/>
      <c r="M1400" s="38">
        <v>5.4400000000000004E-2</v>
      </c>
      <c r="N1400" s="20"/>
      <c r="O1400" s="19"/>
    </row>
    <row r="1401" spans="1:15" s="40" customFormat="1" x14ac:dyDescent="0.2">
      <c r="A1401">
        <v>201512</v>
      </c>
      <c r="B1401" s="35">
        <v>42359</v>
      </c>
      <c r="C1401" s="7" t="s">
        <v>21</v>
      </c>
      <c r="D1401" s="36">
        <v>4.1200000000000001E-2</v>
      </c>
      <c r="E1401" s="36">
        <v>4.3200000000000002E-2</v>
      </c>
      <c r="F1401" s="36">
        <v>5.5599999999999997E-2</v>
      </c>
      <c r="G1401" s="37">
        <v>4.6699999999999998E-2</v>
      </c>
      <c r="H1401" s="8">
        <v>0</v>
      </c>
      <c r="I1401" s="60"/>
      <c r="J1401" s="38">
        <v>3.9300000000000002E-2</v>
      </c>
      <c r="K1401" s="18"/>
      <c r="L1401" s="18"/>
      <c r="M1401" s="38">
        <v>5.4699999999999999E-2</v>
      </c>
      <c r="N1401" s="20"/>
      <c r="O1401" s="19"/>
    </row>
    <row r="1402" spans="1:15" s="40" customFormat="1" x14ac:dyDescent="0.2">
      <c r="A1402">
        <v>201512</v>
      </c>
      <c r="B1402" s="35">
        <v>42360</v>
      </c>
      <c r="C1402" s="7" t="s">
        <v>21</v>
      </c>
      <c r="D1402" s="36">
        <v>4.1599999999999998E-2</v>
      </c>
      <c r="E1402" s="36">
        <v>4.3499999999999997E-2</v>
      </c>
      <c r="F1402" s="36">
        <v>5.5899999999999998E-2</v>
      </c>
      <c r="G1402" s="37">
        <v>4.7E-2</v>
      </c>
      <c r="H1402" s="8">
        <v>0</v>
      </c>
      <c r="I1402" s="60"/>
      <c r="J1402" s="38">
        <v>3.9699999999999999E-2</v>
      </c>
      <c r="K1402" s="18"/>
      <c r="L1402" s="18"/>
      <c r="M1402" s="38">
        <v>5.5E-2</v>
      </c>
      <c r="N1402" s="20"/>
      <c r="O1402" s="19"/>
    </row>
    <row r="1403" spans="1:15" s="40" customFormat="1" x14ac:dyDescent="0.2">
      <c r="A1403">
        <v>201512</v>
      </c>
      <c r="B1403" s="35">
        <v>42361</v>
      </c>
      <c r="C1403" s="7" t="s">
        <v>21</v>
      </c>
      <c r="D1403" s="36">
        <v>4.19E-2</v>
      </c>
      <c r="E1403" s="36">
        <v>4.3900000000000002E-2</v>
      </c>
      <c r="F1403" s="36">
        <v>5.62E-2</v>
      </c>
      <c r="G1403" s="37">
        <v>4.7300000000000002E-2</v>
      </c>
      <c r="H1403" s="8">
        <v>0</v>
      </c>
      <c r="I1403" s="60"/>
      <c r="J1403" s="38">
        <v>3.9900000000000005E-2</v>
      </c>
      <c r="K1403" s="18"/>
      <c r="L1403" s="18"/>
      <c r="M1403" s="38">
        <v>5.5300000000000002E-2</v>
      </c>
      <c r="N1403" s="20"/>
      <c r="O1403" s="19"/>
    </row>
    <row r="1404" spans="1:15" s="40" customFormat="1" x14ac:dyDescent="0.2">
      <c r="A1404">
        <v>201512</v>
      </c>
      <c r="B1404" s="35">
        <v>42362</v>
      </c>
      <c r="C1404" s="7" t="s">
        <v>21</v>
      </c>
      <c r="D1404" s="36">
        <v>4.1500000000000002E-2</v>
      </c>
      <c r="E1404" s="36">
        <v>4.3499999999999997E-2</v>
      </c>
      <c r="F1404" s="36">
        <v>5.5599999999999997E-2</v>
      </c>
      <c r="G1404" s="37">
        <v>4.6899999999999997E-2</v>
      </c>
      <c r="H1404" s="8">
        <v>0</v>
      </c>
      <c r="I1404" s="60"/>
      <c r="J1404" s="38">
        <v>3.9599999999999996E-2</v>
      </c>
      <c r="K1404" s="18"/>
      <c r="L1404" s="18"/>
      <c r="M1404" s="38">
        <v>5.4699999999999999E-2</v>
      </c>
      <c r="N1404" s="20"/>
      <c r="O1404" s="19"/>
    </row>
    <row r="1405" spans="1:15" s="40" customFormat="1" x14ac:dyDescent="0.2">
      <c r="A1405">
        <v>201512</v>
      </c>
      <c r="B1405" s="35">
        <v>42366</v>
      </c>
      <c r="C1405" s="7" t="s">
        <v>21</v>
      </c>
      <c r="D1405" s="36">
        <v>4.1300000000000003E-2</v>
      </c>
      <c r="E1405" s="36">
        <v>4.3299999999999998E-2</v>
      </c>
      <c r="F1405" s="36">
        <v>5.5399999999999998E-2</v>
      </c>
      <c r="G1405" s="37">
        <v>4.6699999999999998E-2</v>
      </c>
      <c r="H1405" s="8">
        <v>0</v>
      </c>
      <c r="I1405" s="60"/>
      <c r="J1405" s="38">
        <v>3.9300000000000002E-2</v>
      </c>
      <c r="K1405" s="18"/>
      <c r="L1405" s="18"/>
      <c r="M1405" s="38">
        <v>5.45E-2</v>
      </c>
      <c r="N1405" s="20"/>
      <c r="O1405" s="19"/>
    </row>
    <row r="1406" spans="1:15" s="40" customFormat="1" x14ac:dyDescent="0.2">
      <c r="A1406">
        <v>201512</v>
      </c>
      <c r="B1406" s="35">
        <v>42367</v>
      </c>
      <c r="C1406" s="7" t="s">
        <v>21</v>
      </c>
      <c r="D1406" s="36">
        <v>4.2299999999999997E-2</v>
      </c>
      <c r="E1406" s="36">
        <v>4.4299999999999999E-2</v>
      </c>
      <c r="F1406" s="36">
        <v>5.6300000000000003E-2</v>
      </c>
      <c r="G1406" s="37">
        <v>4.7600000000000003E-2</v>
      </c>
      <c r="H1406" s="8">
        <v>0</v>
      </c>
      <c r="I1406" s="60"/>
      <c r="J1406" s="38">
        <v>4.0399999999999998E-2</v>
      </c>
      <c r="K1406" s="18"/>
      <c r="L1406" s="18"/>
      <c r="M1406" s="38">
        <v>5.5399999999999998E-2</v>
      </c>
      <c r="N1406" s="20"/>
      <c r="O1406" s="19"/>
    </row>
    <row r="1407" spans="1:15" s="40" customFormat="1" x14ac:dyDescent="0.2">
      <c r="A1407">
        <v>201512</v>
      </c>
      <c r="B1407" s="35">
        <v>42368</v>
      </c>
      <c r="C1407" s="7" t="s">
        <v>21</v>
      </c>
      <c r="D1407" s="36">
        <v>4.2299999999999997E-2</v>
      </c>
      <c r="E1407" s="36">
        <v>4.4299999999999999E-2</v>
      </c>
      <c r="F1407" s="36">
        <v>5.62E-2</v>
      </c>
      <c r="G1407" s="37">
        <v>4.7600000000000003E-2</v>
      </c>
      <c r="H1407" s="8">
        <v>0</v>
      </c>
      <c r="I1407" s="60"/>
      <c r="J1407" s="38">
        <v>4.0300000000000002E-2</v>
      </c>
      <c r="K1407" s="18"/>
      <c r="L1407" s="18"/>
      <c r="M1407" s="38">
        <v>5.5399999999999998E-2</v>
      </c>
      <c r="N1407" s="20"/>
      <c r="O1407" s="19"/>
    </row>
    <row r="1408" spans="1:15" s="40" customFormat="1" x14ac:dyDescent="0.2">
      <c r="A1408">
        <v>201512</v>
      </c>
      <c r="B1408" s="35">
        <v>42369</v>
      </c>
      <c r="C1408" s="7" t="s">
        <v>21</v>
      </c>
      <c r="D1408" s="36">
        <v>4.2099999999999999E-2</v>
      </c>
      <c r="E1408" s="36">
        <v>4.41E-2</v>
      </c>
      <c r="F1408" s="36">
        <v>5.5800000000000002E-2</v>
      </c>
      <c r="G1408" s="37">
        <v>4.7300000000000002E-2</v>
      </c>
      <c r="H1408" s="8">
        <v>0</v>
      </c>
      <c r="I1408" s="60"/>
      <c r="J1408" s="38">
        <v>4.0399999999999998E-2</v>
      </c>
      <c r="K1408" s="18"/>
      <c r="L1408" s="18"/>
      <c r="M1408" s="38">
        <v>5.5E-2</v>
      </c>
      <c r="N1408" s="20"/>
      <c r="O1408" s="19"/>
    </row>
    <row r="1409" spans="1:15" s="40" customFormat="1" x14ac:dyDescent="0.2">
      <c r="A1409">
        <v>201601</v>
      </c>
      <c r="B1409" s="35">
        <v>42373</v>
      </c>
      <c r="C1409" s="7" t="s">
        <v>21</v>
      </c>
      <c r="D1409" s="36">
        <v>4.19E-2</v>
      </c>
      <c r="E1409" s="36">
        <v>4.3799999999999999E-2</v>
      </c>
      <c r="F1409" s="36">
        <v>5.5599999999999997E-2</v>
      </c>
      <c r="G1409" s="37">
        <v>4.7100000000000003E-2</v>
      </c>
      <c r="H1409" s="8">
        <v>0</v>
      </c>
      <c r="I1409" s="60"/>
      <c r="J1409" s="38">
        <v>4.0300000000000002E-2</v>
      </c>
      <c r="K1409" s="18"/>
      <c r="L1409" s="18"/>
      <c r="M1409" s="38">
        <v>5.4800000000000001E-2</v>
      </c>
      <c r="N1409" s="20"/>
      <c r="O1409" s="19"/>
    </row>
    <row r="1410" spans="1:15" s="40" customFormat="1" x14ac:dyDescent="0.2">
      <c r="A1410">
        <v>201601</v>
      </c>
      <c r="B1410" s="35">
        <v>42374</v>
      </c>
      <c r="C1410" s="7" t="s">
        <v>21</v>
      </c>
      <c r="D1410" s="36">
        <v>4.2099999999999999E-2</v>
      </c>
      <c r="E1410" s="36">
        <v>4.41E-2</v>
      </c>
      <c r="F1410" s="36">
        <v>5.5899999999999998E-2</v>
      </c>
      <c r="G1410" s="37">
        <v>4.7399999999999998E-2</v>
      </c>
      <c r="H1410" s="8">
        <v>0</v>
      </c>
      <c r="I1410" s="60"/>
      <c r="J1410" s="38">
        <v>4.0199999999999993E-2</v>
      </c>
      <c r="K1410" s="18"/>
      <c r="L1410" s="18"/>
      <c r="M1410" s="38">
        <v>5.5E-2</v>
      </c>
      <c r="N1410" s="20"/>
      <c r="O1410" s="19"/>
    </row>
    <row r="1411" spans="1:15" s="40" customFormat="1" x14ac:dyDescent="0.2">
      <c r="A1411">
        <v>201601</v>
      </c>
      <c r="B1411" s="35">
        <v>42375</v>
      </c>
      <c r="C1411" s="7" t="s">
        <v>21</v>
      </c>
      <c r="D1411" s="36">
        <v>4.1399999999999999E-2</v>
      </c>
      <c r="E1411" s="36">
        <v>4.3400000000000001E-2</v>
      </c>
      <c r="F1411" s="36">
        <v>5.5199999999999999E-2</v>
      </c>
      <c r="G1411" s="37">
        <v>4.6699999999999998E-2</v>
      </c>
      <c r="H1411" s="8">
        <v>0</v>
      </c>
      <c r="I1411" s="60"/>
      <c r="J1411" s="38">
        <v>3.9399999999999998E-2</v>
      </c>
      <c r="K1411" s="18"/>
      <c r="L1411" s="18"/>
      <c r="M1411" s="38">
        <v>5.4400000000000004E-2</v>
      </c>
      <c r="N1411" s="20"/>
      <c r="O1411" s="19"/>
    </row>
    <row r="1412" spans="1:15" s="40" customFormat="1" x14ac:dyDescent="0.2">
      <c r="A1412">
        <v>201601</v>
      </c>
      <c r="B1412" s="35">
        <v>42376</v>
      </c>
      <c r="C1412" s="7" t="s">
        <v>21</v>
      </c>
      <c r="D1412" s="36">
        <v>4.1200000000000001E-2</v>
      </c>
      <c r="E1412" s="36">
        <v>4.3200000000000002E-2</v>
      </c>
      <c r="F1412" s="36">
        <v>5.5199999999999999E-2</v>
      </c>
      <c r="G1412" s="37">
        <v>4.65E-2</v>
      </c>
      <c r="H1412" s="8">
        <v>0</v>
      </c>
      <c r="I1412" s="60"/>
      <c r="J1412" s="38">
        <v>3.95E-2</v>
      </c>
      <c r="K1412" s="18"/>
      <c r="L1412" s="18"/>
      <c r="M1412" s="38">
        <v>5.4400000000000004E-2</v>
      </c>
      <c r="N1412" s="20"/>
      <c r="O1412" s="19"/>
    </row>
    <row r="1413" spans="1:15" s="40" customFormat="1" x14ac:dyDescent="0.2">
      <c r="A1413">
        <v>201601</v>
      </c>
      <c r="B1413" s="35">
        <v>42377</v>
      </c>
      <c r="C1413" s="7" t="s">
        <v>21</v>
      </c>
      <c r="D1413" s="36">
        <v>4.1200000000000001E-2</v>
      </c>
      <c r="E1413" s="36">
        <v>4.3200000000000002E-2</v>
      </c>
      <c r="F1413" s="36">
        <v>5.5199999999999999E-2</v>
      </c>
      <c r="G1413" s="37">
        <v>4.65E-2</v>
      </c>
      <c r="H1413" s="8">
        <v>0</v>
      </c>
      <c r="I1413" s="60"/>
      <c r="J1413" s="38">
        <v>3.95E-2</v>
      </c>
      <c r="K1413" s="18"/>
      <c r="L1413" s="18"/>
      <c r="M1413" s="38">
        <v>5.4400000000000004E-2</v>
      </c>
      <c r="N1413" s="20"/>
      <c r="O1413" s="19"/>
    </row>
    <row r="1414" spans="1:15" s="40" customFormat="1" x14ac:dyDescent="0.2">
      <c r="A1414">
        <v>201601</v>
      </c>
      <c r="B1414" s="35">
        <v>42380</v>
      </c>
      <c r="C1414" s="7" t="s">
        <v>21</v>
      </c>
      <c r="D1414" s="36">
        <v>4.1700000000000001E-2</v>
      </c>
      <c r="E1414" s="36">
        <v>4.36E-2</v>
      </c>
      <c r="F1414" s="36">
        <v>5.5399999999999998E-2</v>
      </c>
      <c r="G1414" s="37">
        <v>4.6899999999999997E-2</v>
      </c>
      <c r="H1414" s="8">
        <v>0</v>
      </c>
      <c r="I1414" s="60"/>
      <c r="J1414" s="38">
        <v>3.9900000000000005E-2</v>
      </c>
      <c r="K1414" s="18"/>
      <c r="L1414" s="18"/>
      <c r="M1414" s="38">
        <v>5.4699999999999999E-2</v>
      </c>
      <c r="N1414" s="20"/>
      <c r="O1414" s="19"/>
    </row>
    <row r="1415" spans="1:15" s="40" customFormat="1" x14ac:dyDescent="0.2">
      <c r="A1415">
        <v>201601</v>
      </c>
      <c r="B1415" s="35">
        <v>42381.120000000003</v>
      </c>
      <c r="C1415" s="7" t="s">
        <v>21</v>
      </c>
      <c r="D1415" s="36">
        <v>4.1000000000000002E-2</v>
      </c>
      <c r="E1415" s="36">
        <v>4.2900000000000001E-2</v>
      </c>
      <c r="F1415" s="36">
        <v>5.4800000000000001E-2</v>
      </c>
      <c r="G1415" s="37">
        <v>4.6199999999999998E-2</v>
      </c>
      <c r="H1415" s="8">
        <v>0</v>
      </c>
      <c r="I1415" s="60"/>
      <c r="J1415" s="38">
        <v>3.9199999999999999E-2</v>
      </c>
      <c r="K1415" s="18"/>
      <c r="L1415" s="18"/>
      <c r="M1415" s="38">
        <v>5.4100000000000002E-2</v>
      </c>
      <c r="N1415" s="20"/>
      <c r="O1415" s="19"/>
    </row>
    <row r="1416" spans="1:15" s="40" customFormat="1" x14ac:dyDescent="0.2">
      <c r="A1416">
        <v>201601</v>
      </c>
      <c r="B1416" s="35">
        <v>42382</v>
      </c>
      <c r="C1416" s="7" t="s">
        <v>21</v>
      </c>
      <c r="D1416" s="36">
        <v>4.0300000000000002E-2</v>
      </c>
      <c r="E1416" s="36">
        <v>4.2200000000000001E-2</v>
      </c>
      <c r="F1416" s="36">
        <v>5.4300000000000001E-2</v>
      </c>
      <c r="G1416" s="37">
        <v>4.5600000000000002E-2</v>
      </c>
      <c r="H1416" s="8">
        <v>0</v>
      </c>
      <c r="I1416" s="60"/>
      <c r="J1416" s="38">
        <v>3.8900000000000004E-2</v>
      </c>
      <c r="K1416" s="18"/>
      <c r="L1416" s="18"/>
      <c r="M1416" s="38">
        <v>5.3600000000000002E-2</v>
      </c>
      <c r="N1416" s="20"/>
      <c r="O1416" s="19"/>
    </row>
    <row r="1417" spans="1:15" s="40" customFormat="1" x14ac:dyDescent="0.2">
      <c r="A1417">
        <v>201601</v>
      </c>
      <c r="B1417" s="35">
        <v>42383</v>
      </c>
      <c r="C1417" s="7" t="s">
        <v>21</v>
      </c>
      <c r="D1417" s="36">
        <v>4.1099999999999998E-2</v>
      </c>
      <c r="E1417" s="36">
        <v>4.2900000000000001E-2</v>
      </c>
      <c r="F1417" s="36">
        <v>5.5300000000000002E-2</v>
      </c>
      <c r="G1417" s="37">
        <v>4.6399999999999997E-2</v>
      </c>
      <c r="H1417" s="8">
        <v>0</v>
      </c>
      <c r="I1417" s="60"/>
      <c r="J1417" s="38">
        <v>3.9599999999999996E-2</v>
      </c>
      <c r="K1417" s="18"/>
      <c r="L1417" s="18"/>
      <c r="M1417" s="38">
        <v>5.4600000000000003E-2</v>
      </c>
      <c r="N1417" s="20"/>
      <c r="O1417" s="19"/>
    </row>
    <row r="1418" spans="1:15" s="40" customFormat="1" x14ac:dyDescent="0.2">
      <c r="A1418">
        <v>201601</v>
      </c>
      <c r="B1418" s="35">
        <v>42384</v>
      </c>
      <c r="C1418" s="7" t="s">
        <v>21</v>
      </c>
      <c r="D1418" s="36">
        <v>4.0300000000000002E-2</v>
      </c>
      <c r="E1418" s="36">
        <v>4.2299999999999997E-2</v>
      </c>
      <c r="F1418" s="36">
        <v>5.45E-2</v>
      </c>
      <c r="G1418" s="37">
        <v>4.5699999999999998E-2</v>
      </c>
      <c r="H1418" s="8">
        <v>0</v>
      </c>
      <c r="I1418" s="60"/>
      <c r="J1418" s="38">
        <v>3.9900000000000005E-2</v>
      </c>
      <c r="K1418" s="18"/>
      <c r="L1418" s="18"/>
      <c r="M1418" s="38">
        <v>5.4100000000000002E-2</v>
      </c>
      <c r="N1418" s="20"/>
      <c r="O1418" s="19"/>
    </row>
    <row r="1419" spans="1:15" s="40" customFormat="1" x14ac:dyDescent="0.2">
      <c r="A1419">
        <v>201601</v>
      </c>
      <c r="B1419" s="35">
        <v>42388</v>
      </c>
      <c r="C1419" s="7" t="s">
        <v>21</v>
      </c>
      <c r="D1419" s="36">
        <v>4.0300000000000002E-2</v>
      </c>
      <c r="E1419" s="36">
        <v>4.2200000000000001E-2</v>
      </c>
      <c r="F1419" s="36">
        <v>5.4399999999999997E-2</v>
      </c>
      <c r="G1419" s="37">
        <v>4.5600000000000002E-2</v>
      </c>
      <c r="H1419" s="8">
        <v>0</v>
      </c>
      <c r="I1419" s="60"/>
      <c r="J1419" s="38">
        <v>0.04</v>
      </c>
      <c r="K1419" s="18"/>
      <c r="L1419" s="18"/>
      <c r="M1419" s="38">
        <v>5.4100000000000002E-2</v>
      </c>
      <c r="N1419" s="20"/>
      <c r="O1419" s="19"/>
    </row>
    <row r="1420" spans="1:15" s="40" customFormat="1" x14ac:dyDescent="0.2">
      <c r="A1420">
        <v>201601</v>
      </c>
      <c r="B1420" s="35">
        <v>42389</v>
      </c>
      <c r="C1420" s="7" t="s">
        <v>21</v>
      </c>
      <c r="D1420" s="36">
        <v>4.0099999999999997E-2</v>
      </c>
      <c r="E1420" s="36">
        <v>4.1799999999999997E-2</v>
      </c>
      <c r="F1420" s="36">
        <v>5.3999999999999999E-2</v>
      </c>
      <c r="G1420" s="37">
        <v>4.53E-2</v>
      </c>
      <c r="H1420" s="8">
        <v>0</v>
      </c>
      <c r="I1420" s="60"/>
      <c r="J1420" s="38">
        <v>4.0500000000000001E-2</v>
      </c>
      <c r="K1420" s="18"/>
      <c r="L1420" s="18"/>
      <c r="M1420" s="38">
        <v>5.4100000000000002E-2</v>
      </c>
      <c r="N1420" s="20"/>
      <c r="O1420" s="19"/>
    </row>
    <row r="1421" spans="1:15" s="40" customFormat="1" x14ac:dyDescent="0.2">
      <c r="A1421">
        <v>201601</v>
      </c>
      <c r="B1421" s="35">
        <v>42390</v>
      </c>
      <c r="C1421" s="7" t="s">
        <v>21</v>
      </c>
      <c r="D1421" s="36">
        <v>4.07E-2</v>
      </c>
      <c r="E1421" s="36">
        <v>4.2299999999999997E-2</v>
      </c>
      <c r="F1421" s="36">
        <v>5.4699999999999999E-2</v>
      </c>
      <c r="G1421" s="37">
        <v>4.5900000000000003E-2</v>
      </c>
      <c r="H1421" s="8">
        <v>0</v>
      </c>
      <c r="I1421" s="60"/>
      <c r="J1421" s="38">
        <v>4.0599999999999997E-2</v>
      </c>
      <c r="K1421" s="18"/>
      <c r="L1421" s="18"/>
      <c r="M1421" s="38">
        <v>5.4699999999999999E-2</v>
      </c>
      <c r="N1421" s="20"/>
      <c r="O1421" s="19"/>
    </row>
    <row r="1422" spans="1:15" s="40" customFormat="1" x14ac:dyDescent="0.2">
      <c r="A1422">
        <v>201601</v>
      </c>
      <c r="B1422" s="35">
        <v>42391</v>
      </c>
      <c r="C1422" s="7" t="s">
        <v>21</v>
      </c>
      <c r="D1422" s="36">
        <v>4.0899999999999999E-2</v>
      </c>
      <c r="E1422" s="36">
        <v>4.2500000000000003E-2</v>
      </c>
      <c r="F1422" s="36">
        <v>5.5100000000000003E-2</v>
      </c>
      <c r="G1422" s="37">
        <v>4.6199999999999998E-2</v>
      </c>
      <c r="H1422" s="8">
        <v>0</v>
      </c>
      <c r="I1422" s="60"/>
      <c r="J1422" s="38">
        <v>4.0199999999999993E-2</v>
      </c>
      <c r="K1422" s="18"/>
      <c r="L1422" s="18"/>
      <c r="M1422" s="38">
        <v>5.4900000000000004E-2</v>
      </c>
      <c r="N1422" s="20"/>
      <c r="O1422" s="19"/>
    </row>
    <row r="1423" spans="1:15" s="40" customFormat="1" x14ac:dyDescent="0.2">
      <c r="A1423">
        <v>201601</v>
      </c>
      <c r="B1423" s="35">
        <v>42394</v>
      </c>
      <c r="C1423" s="7" t="s">
        <v>21</v>
      </c>
      <c r="D1423" s="36">
        <v>4.07E-2</v>
      </c>
      <c r="E1423" s="36">
        <v>4.2299999999999997E-2</v>
      </c>
      <c r="F1423" s="36">
        <v>5.4800000000000001E-2</v>
      </c>
      <c r="G1423" s="37">
        <v>4.5900000000000003E-2</v>
      </c>
      <c r="H1423" s="8">
        <v>0</v>
      </c>
      <c r="I1423" s="60"/>
      <c r="J1423" s="38">
        <v>4.0399999999999998E-2</v>
      </c>
      <c r="K1423" s="18"/>
      <c r="L1423" s="18"/>
      <c r="M1423" s="38">
        <v>5.4699999999999999E-2</v>
      </c>
      <c r="N1423" s="20"/>
      <c r="O1423" s="19"/>
    </row>
    <row r="1424" spans="1:15" s="40" customFormat="1" x14ac:dyDescent="0.2">
      <c r="A1424">
        <v>201601</v>
      </c>
      <c r="B1424" s="35">
        <v>42395</v>
      </c>
      <c r="C1424" s="7" t="s">
        <v>21</v>
      </c>
      <c r="D1424" s="36">
        <v>4.0599999999999997E-2</v>
      </c>
      <c r="E1424" s="36">
        <v>4.2099999999999999E-2</v>
      </c>
      <c r="F1424" s="36">
        <v>5.4800000000000001E-2</v>
      </c>
      <c r="G1424" s="37">
        <v>4.58E-2</v>
      </c>
      <c r="H1424" s="8">
        <v>0</v>
      </c>
      <c r="I1424" s="60"/>
      <c r="J1424" s="38">
        <v>4.0300000000000002E-2</v>
      </c>
      <c r="K1424" s="18"/>
      <c r="L1424" s="18"/>
      <c r="M1424" s="38">
        <v>5.4699999999999999E-2</v>
      </c>
      <c r="N1424" s="20"/>
      <c r="O1424" s="19"/>
    </row>
    <row r="1425" spans="1:15" s="40" customFormat="1" x14ac:dyDescent="0.2">
      <c r="A1425">
        <v>201601</v>
      </c>
      <c r="B1425" s="35">
        <v>42396</v>
      </c>
      <c r="C1425" s="7" t="s">
        <v>21</v>
      </c>
      <c r="D1425" s="36">
        <v>4.0599999999999997E-2</v>
      </c>
      <c r="E1425" s="36">
        <v>4.2200000000000001E-2</v>
      </c>
      <c r="F1425" s="36">
        <v>5.4800000000000001E-2</v>
      </c>
      <c r="G1425" s="37">
        <v>4.5900000000000003E-2</v>
      </c>
      <c r="H1425" s="8">
        <v>0</v>
      </c>
      <c r="I1425" s="60"/>
      <c r="J1425" s="38">
        <v>4.07E-2</v>
      </c>
      <c r="K1425" s="18"/>
      <c r="L1425" s="18"/>
      <c r="M1425" s="38">
        <v>5.4800000000000001E-2</v>
      </c>
      <c r="N1425" s="20"/>
      <c r="O1425" s="19"/>
    </row>
    <row r="1426" spans="1:15" s="40" customFormat="1" x14ac:dyDescent="0.2">
      <c r="A1426">
        <v>201601</v>
      </c>
      <c r="B1426" s="35">
        <v>42397</v>
      </c>
      <c r="C1426" s="7" t="s">
        <v>21</v>
      </c>
      <c r="D1426" s="36">
        <v>4.0599999999999997E-2</v>
      </c>
      <c r="E1426" s="36">
        <v>4.2200000000000001E-2</v>
      </c>
      <c r="F1426" s="36">
        <v>5.4899999999999997E-2</v>
      </c>
      <c r="G1426" s="37">
        <v>4.5900000000000003E-2</v>
      </c>
      <c r="H1426" s="8">
        <v>0</v>
      </c>
      <c r="I1426" s="60"/>
      <c r="J1426" s="38">
        <v>4.07E-2</v>
      </c>
      <c r="K1426" s="18"/>
      <c r="L1426" s="18"/>
      <c r="M1426" s="38">
        <v>5.4800000000000001E-2</v>
      </c>
      <c r="N1426" s="20"/>
      <c r="O1426" s="19"/>
    </row>
    <row r="1427" spans="1:15" s="40" customFormat="1" x14ac:dyDescent="0.2">
      <c r="A1427">
        <v>201601</v>
      </c>
      <c r="B1427" s="35">
        <v>42398</v>
      </c>
      <c r="C1427" s="7" t="s">
        <v>21</v>
      </c>
      <c r="D1427" s="36">
        <v>4.0399999999999998E-2</v>
      </c>
      <c r="E1427" s="36">
        <v>4.19E-2</v>
      </c>
      <c r="F1427" s="36">
        <v>5.3999999999999999E-2</v>
      </c>
      <c r="G1427" s="37">
        <v>4.5400000000000003E-2</v>
      </c>
      <c r="H1427" s="8">
        <v>0</v>
      </c>
      <c r="I1427" s="60"/>
      <c r="J1427" s="38">
        <v>4.0500000000000001E-2</v>
      </c>
      <c r="K1427" s="18"/>
      <c r="L1427" s="18"/>
      <c r="M1427" s="38">
        <v>5.4199999999999998E-2</v>
      </c>
      <c r="N1427" s="20"/>
      <c r="O1427" s="19"/>
    </row>
    <row r="1428" spans="1:15" s="40" customFormat="1" x14ac:dyDescent="0.2">
      <c r="A1428">
        <v>201602</v>
      </c>
      <c r="B1428" s="35">
        <v>42401</v>
      </c>
      <c r="C1428" s="7" t="s">
        <v>21</v>
      </c>
      <c r="D1428" s="36">
        <v>4.0800000000000003E-2</v>
      </c>
      <c r="E1428" s="36">
        <v>4.2200000000000001E-2</v>
      </c>
      <c r="F1428" s="36">
        <v>5.4399999999999997E-2</v>
      </c>
      <c r="G1428" s="37">
        <v>4.58E-2</v>
      </c>
      <c r="H1428" s="8">
        <v>0</v>
      </c>
      <c r="I1428" s="60"/>
      <c r="J1428" s="38">
        <v>4.0800000000000003E-2</v>
      </c>
      <c r="K1428" s="18"/>
      <c r="L1428" s="18"/>
      <c r="M1428" s="38">
        <v>5.4600000000000003E-2</v>
      </c>
      <c r="N1428" s="20"/>
      <c r="O1428" s="19"/>
    </row>
    <row r="1429" spans="1:15" s="40" customFormat="1" x14ac:dyDescent="0.2">
      <c r="A1429">
        <v>201602</v>
      </c>
      <c r="B1429" s="35">
        <v>42402</v>
      </c>
      <c r="C1429" s="7" t="s">
        <v>21</v>
      </c>
      <c r="D1429" s="36">
        <v>3.9800000000000002E-2</v>
      </c>
      <c r="E1429" s="36">
        <v>4.1300000000000003E-2</v>
      </c>
      <c r="F1429" s="36">
        <v>5.33E-2</v>
      </c>
      <c r="G1429" s="37">
        <v>4.48E-2</v>
      </c>
      <c r="H1429" s="8">
        <v>0</v>
      </c>
      <c r="I1429" s="60"/>
      <c r="J1429" s="38">
        <v>4.0099999999999997E-2</v>
      </c>
      <c r="K1429" s="18"/>
      <c r="L1429" s="18"/>
      <c r="M1429" s="38">
        <v>5.3600000000000002E-2</v>
      </c>
      <c r="N1429" s="20"/>
      <c r="O1429" s="19"/>
    </row>
    <row r="1430" spans="1:15" s="40" customFormat="1" x14ac:dyDescent="0.2">
      <c r="A1430">
        <v>201602</v>
      </c>
      <c r="B1430" s="35">
        <v>42403</v>
      </c>
      <c r="C1430" s="7" t="s">
        <v>21</v>
      </c>
      <c r="D1430" s="36">
        <v>4.0099999999999997E-2</v>
      </c>
      <c r="E1430" s="36">
        <v>4.1599999999999998E-2</v>
      </c>
      <c r="F1430" s="36">
        <v>5.3600000000000002E-2</v>
      </c>
      <c r="G1430" s="37">
        <v>4.5100000000000001E-2</v>
      </c>
      <c r="H1430" s="8">
        <v>0</v>
      </c>
      <c r="I1430" s="60"/>
      <c r="J1430" s="38">
        <v>4.0599999999999997E-2</v>
      </c>
      <c r="K1430" s="18"/>
      <c r="L1430" s="18"/>
      <c r="M1430" s="38">
        <v>5.4000000000000006E-2</v>
      </c>
      <c r="N1430" s="20"/>
      <c r="O1430" s="19"/>
    </row>
    <row r="1431" spans="1:15" s="40" customFormat="1" x14ac:dyDescent="0.2">
      <c r="A1431">
        <v>201602</v>
      </c>
      <c r="B1431" s="35">
        <v>42404</v>
      </c>
      <c r="C1431" s="7" t="s">
        <v>21</v>
      </c>
      <c r="D1431" s="36">
        <v>4.0099999999999997E-2</v>
      </c>
      <c r="E1431" s="36">
        <v>4.1700000000000001E-2</v>
      </c>
      <c r="F1431" s="36">
        <v>5.3699999999999998E-2</v>
      </c>
      <c r="G1431" s="37">
        <v>4.5199999999999997E-2</v>
      </c>
      <c r="H1431" s="8">
        <v>0</v>
      </c>
      <c r="I1431" s="60"/>
      <c r="J1431" s="38">
        <v>0.04</v>
      </c>
      <c r="K1431" s="18"/>
      <c r="L1431" s="18"/>
      <c r="M1431" s="38">
        <v>5.4000000000000006E-2</v>
      </c>
      <c r="N1431" s="20"/>
      <c r="O1431" s="19"/>
    </row>
    <row r="1432" spans="1:15" s="40" customFormat="1" x14ac:dyDescent="0.2">
      <c r="A1432">
        <v>201602</v>
      </c>
      <c r="B1432" s="35">
        <v>42405</v>
      </c>
      <c r="C1432" s="7" t="s">
        <v>21</v>
      </c>
      <c r="D1432" s="36">
        <v>3.9800000000000002E-2</v>
      </c>
      <c r="E1432" s="36">
        <v>4.1500000000000002E-2</v>
      </c>
      <c r="F1432" s="36">
        <v>5.3400000000000003E-2</v>
      </c>
      <c r="G1432" s="37">
        <v>4.4900000000000002E-2</v>
      </c>
      <c r="H1432" s="8">
        <v>0</v>
      </c>
      <c r="I1432" s="60"/>
      <c r="J1432" s="38">
        <v>3.9800000000000002E-2</v>
      </c>
      <c r="K1432" s="18"/>
      <c r="L1432" s="18"/>
      <c r="M1432" s="38">
        <v>5.3800000000000001E-2</v>
      </c>
      <c r="N1432" s="20"/>
      <c r="O1432" s="19"/>
    </row>
    <row r="1433" spans="1:15" s="40" customFormat="1" x14ac:dyDescent="0.2">
      <c r="A1433">
        <v>201602</v>
      </c>
      <c r="B1433" s="35">
        <v>42408</v>
      </c>
      <c r="C1433" s="7" t="s">
        <v>21</v>
      </c>
      <c r="D1433" s="36">
        <v>3.8800000000000001E-2</v>
      </c>
      <c r="E1433" s="36">
        <v>4.0399999999999998E-2</v>
      </c>
      <c r="F1433" s="36">
        <v>5.2200000000000003E-2</v>
      </c>
      <c r="G1433" s="37">
        <v>4.3799999999999999E-2</v>
      </c>
      <c r="H1433" s="8">
        <v>0</v>
      </c>
      <c r="I1433" s="60"/>
      <c r="J1433" s="38">
        <v>3.8699999999999998E-2</v>
      </c>
      <c r="K1433" s="18"/>
      <c r="L1433" s="18"/>
      <c r="M1433" s="38">
        <v>5.28E-2</v>
      </c>
      <c r="N1433" s="20"/>
      <c r="O1433" s="19"/>
    </row>
    <row r="1434" spans="1:15" s="40" customFormat="1" x14ac:dyDescent="0.2">
      <c r="A1434">
        <v>201602</v>
      </c>
      <c r="B1434" s="35">
        <v>42409</v>
      </c>
      <c r="C1434" s="7" t="s">
        <v>21</v>
      </c>
      <c r="D1434" s="36">
        <v>3.8800000000000001E-2</v>
      </c>
      <c r="E1434" s="36">
        <v>4.0399999999999998E-2</v>
      </c>
      <c r="F1434" s="36">
        <v>5.2200000000000003E-2</v>
      </c>
      <c r="G1434" s="37">
        <v>4.3799999999999999E-2</v>
      </c>
      <c r="H1434" s="8">
        <v>0</v>
      </c>
      <c r="I1434" s="60"/>
      <c r="J1434" s="38">
        <v>3.9199999999999999E-2</v>
      </c>
      <c r="K1434" s="18"/>
      <c r="L1434" s="18"/>
      <c r="M1434" s="38">
        <v>5.28E-2</v>
      </c>
      <c r="N1434" s="20"/>
      <c r="O1434" s="19"/>
    </row>
    <row r="1435" spans="1:15" s="40" customFormat="1" x14ac:dyDescent="0.2">
      <c r="A1435">
        <v>201602</v>
      </c>
      <c r="B1435" s="35">
        <v>42410</v>
      </c>
      <c r="C1435" s="7" t="s">
        <v>21</v>
      </c>
      <c r="D1435" s="36">
        <v>3.85E-2</v>
      </c>
      <c r="E1435" s="36">
        <v>4.0099999999999997E-2</v>
      </c>
      <c r="F1435" s="36">
        <v>5.21E-2</v>
      </c>
      <c r="G1435" s="37">
        <v>4.36E-2</v>
      </c>
      <c r="H1435" s="8">
        <v>0</v>
      </c>
      <c r="I1435" s="60"/>
      <c r="J1435" s="38">
        <v>3.9199999999999999E-2</v>
      </c>
      <c r="K1435" s="18"/>
      <c r="L1435" s="18"/>
      <c r="M1435" s="38">
        <v>5.2699999999999997E-2</v>
      </c>
      <c r="N1435" s="20"/>
      <c r="O1435" s="19"/>
    </row>
    <row r="1436" spans="1:15" s="40" customFormat="1" x14ac:dyDescent="0.2">
      <c r="A1436">
        <v>201602</v>
      </c>
      <c r="B1436" s="35">
        <v>42411</v>
      </c>
      <c r="C1436" s="7" t="s">
        <v>21</v>
      </c>
      <c r="D1436" s="36">
        <v>3.8199999999999998E-2</v>
      </c>
      <c r="E1436" s="36">
        <v>3.9899999999999998E-2</v>
      </c>
      <c r="F1436" s="36">
        <v>5.1799999999999999E-2</v>
      </c>
      <c r="G1436" s="37">
        <v>4.3299999999999998E-2</v>
      </c>
      <c r="H1436" s="8">
        <v>0</v>
      </c>
      <c r="I1436" s="60"/>
      <c r="J1436" s="38">
        <v>3.8900000000000004E-2</v>
      </c>
      <c r="K1436" s="18"/>
      <c r="L1436" s="18"/>
      <c r="M1436" s="38">
        <v>5.2600000000000001E-2</v>
      </c>
      <c r="N1436" s="20"/>
      <c r="O1436" s="19"/>
    </row>
    <row r="1437" spans="1:15" s="40" customFormat="1" x14ac:dyDescent="0.2">
      <c r="A1437">
        <v>201602</v>
      </c>
      <c r="B1437" s="35">
        <v>42412</v>
      </c>
      <c r="C1437" s="7" t="s">
        <v>21</v>
      </c>
      <c r="D1437" s="36">
        <v>3.9300000000000002E-2</v>
      </c>
      <c r="E1437" s="36">
        <v>4.0899999999999999E-2</v>
      </c>
      <c r="F1437" s="36">
        <v>5.2600000000000001E-2</v>
      </c>
      <c r="G1437" s="37">
        <v>4.4299999999999999E-2</v>
      </c>
      <c r="H1437" s="8">
        <v>0</v>
      </c>
      <c r="I1437" s="60"/>
      <c r="J1437" s="38">
        <v>3.9800000000000002E-2</v>
      </c>
      <c r="K1437" s="18"/>
      <c r="L1437" s="18"/>
      <c r="M1437" s="38">
        <v>5.3399999999999996E-2</v>
      </c>
      <c r="N1437" s="20"/>
      <c r="O1437" s="19"/>
    </row>
    <row r="1438" spans="1:15" s="40" customFormat="1" x14ac:dyDescent="0.2">
      <c r="A1438">
        <v>201602</v>
      </c>
      <c r="B1438" s="35">
        <v>42416</v>
      </c>
      <c r="C1438" s="7" t="s">
        <v>21</v>
      </c>
      <c r="D1438" s="36">
        <v>3.9800000000000002E-2</v>
      </c>
      <c r="E1438" s="36">
        <v>4.1200000000000001E-2</v>
      </c>
      <c r="F1438" s="36">
        <v>5.2900000000000003E-2</v>
      </c>
      <c r="G1438" s="37">
        <v>4.4600000000000001E-2</v>
      </c>
      <c r="H1438" s="8">
        <v>0</v>
      </c>
      <c r="I1438" s="60"/>
      <c r="J1438" s="38">
        <v>4.0099999999999997E-2</v>
      </c>
      <c r="K1438" s="18"/>
      <c r="L1438" s="18"/>
      <c r="M1438" s="38">
        <v>5.3699999999999998E-2</v>
      </c>
      <c r="N1438" s="20"/>
      <c r="O1438" s="19"/>
    </row>
    <row r="1439" spans="1:15" s="40" customFormat="1" x14ac:dyDescent="0.2">
      <c r="A1439">
        <v>201602</v>
      </c>
      <c r="B1439" s="35">
        <v>42417</v>
      </c>
      <c r="C1439" s="7" t="s">
        <v>21</v>
      </c>
      <c r="D1439" s="36">
        <v>4.02E-2</v>
      </c>
      <c r="E1439" s="36">
        <v>4.1599999999999998E-2</v>
      </c>
      <c r="F1439" s="36">
        <v>5.3600000000000002E-2</v>
      </c>
      <c r="G1439" s="37">
        <v>4.5100000000000001E-2</v>
      </c>
      <c r="H1439" s="8">
        <v>0</v>
      </c>
      <c r="I1439" s="60"/>
      <c r="J1439" s="38">
        <v>4.0500000000000001E-2</v>
      </c>
      <c r="K1439" s="18"/>
      <c r="L1439" s="18"/>
      <c r="M1439" s="38">
        <v>5.4299999999999994E-2</v>
      </c>
      <c r="N1439" s="20"/>
      <c r="O1439" s="19"/>
    </row>
    <row r="1440" spans="1:15" s="40" customFormat="1" x14ac:dyDescent="0.2">
      <c r="A1440">
        <v>201602</v>
      </c>
      <c r="B1440" s="35">
        <v>42418</v>
      </c>
      <c r="C1440" s="7" t="s">
        <v>21</v>
      </c>
      <c r="D1440" s="36">
        <v>3.9600000000000003E-2</v>
      </c>
      <c r="E1440" s="36">
        <v>4.1200000000000001E-2</v>
      </c>
      <c r="F1440" s="36">
        <v>5.2999999999999999E-2</v>
      </c>
      <c r="G1440" s="37">
        <v>4.4600000000000001E-2</v>
      </c>
      <c r="H1440" s="8">
        <v>0</v>
      </c>
      <c r="I1440" s="60"/>
      <c r="J1440" s="38">
        <v>4.0099999999999997E-2</v>
      </c>
      <c r="K1440" s="18"/>
      <c r="L1440" s="18"/>
      <c r="M1440" s="38">
        <v>5.3699999999999998E-2</v>
      </c>
      <c r="N1440" s="20"/>
      <c r="O1440" s="19"/>
    </row>
    <row r="1441" spans="1:15" s="40" customFormat="1" x14ac:dyDescent="0.2">
      <c r="A1441">
        <v>201602</v>
      </c>
      <c r="B1441" s="35">
        <v>42419</v>
      </c>
      <c r="C1441" s="7" t="s">
        <v>21</v>
      </c>
      <c r="D1441" s="36">
        <v>3.9199999999999999E-2</v>
      </c>
      <c r="E1441" s="36">
        <v>4.1000000000000002E-2</v>
      </c>
      <c r="F1441" s="36">
        <v>5.2600000000000001E-2</v>
      </c>
      <c r="G1441" s="37">
        <v>4.4299999999999999E-2</v>
      </c>
      <c r="H1441" s="8">
        <v>0</v>
      </c>
      <c r="I1441" s="60"/>
      <c r="J1441" s="38">
        <v>3.9599999999999996E-2</v>
      </c>
      <c r="K1441" s="18"/>
      <c r="L1441" s="18"/>
      <c r="M1441" s="38">
        <v>5.3200000000000004E-2</v>
      </c>
      <c r="N1441" s="20"/>
      <c r="O1441" s="19"/>
    </row>
    <row r="1442" spans="1:15" s="40" customFormat="1" x14ac:dyDescent="0.2">
      <c r="A1442">
        <v>201602</v>
      </c>
      <c r="B1442" s="35">
        <v>42422</v>
      </c>
      <c r="C1442" s="7" t="s">
        <v>21</v>
      </c>
      <c r="D1442" s="36">
        <v>3.9300000000000002E-2</v>
      </c>
      <c r="E1442" s="36">
        <v>4.1200000000000001E-2</v>
      </c>
      <c r="F1442" s="36">
        <v>5.2699999999999997E-2</v>
      </c>
      <c r="G1442" s="37">
        <v>4.4400000000000002E-2</v>
      </c>
      <c r="H1442" s="8">
        <v>0</v>
      </c>
      <c r="I1442" s="60"/>
      <c r="J1442" s="38">
        <v>3.9699999999999999E-2</v>
      </c>
      <c r="K1442" s="18"/>
      <c r="L1442" s="18"/>
      <c r="M1442" s="38">
        <v>5.3399999999999996E-2</v>
      </c>
      <c r="N1442" s="20"/>
      <c r="O1442" s="19"/>
    </row>
    <row r="1443" spans="1:15" s="40" customFormat="1" x14ac:dyDescent="0.2">
      <c r="A1443">
        <v>201602</v>
      </c>
      <c r="B1443" s="35">
        <v>42423</v>
      </c>
      <c r="C1443" s="7" t="s">
        <v>21</v>
      </c>
      <c r="D1443" s="36">
        <v>3.9100000000000003E-2</v>
      </c>
      <c r="E1443" s="36">
        <v>4.1000000000000002E-2</v>
      </c>
      <c r="F1443" s="36">
        <v>5.2499999999999998E-2</v>
      </c>
      <c r="G1443" s="37">
        <v>4.4200000000000003E-2</v>
      </c>
      <c r="H1443" s="8">
        <v>0</v>
      </c>
      <c r="I1443" s="60"/>
      <c r="J1443" s="38">
        <v>3.9300000000000002E-2</v>
      </c>
      <c r="K1443" s="18"/>
      <c r="L1443" s="18"/>
      <c r="M1443" s="38">
        <v>5.3200000000000004E-2</v>
      </c>
      <c r="N1443" s="20"/>
      <c r="O1443" s="19"/>
    </row>
    <row r="1444" spans="1:15" s="40" customFormat="1" x14ac:dyDescent="0.2">
      <c r="A1444">
        <v>201602</v>
      </c>
      <c r="B1444" s="35">
        <v>42424</v>
      </c>
      <c r="C1444" s="7" t="s">
        <v>21</v>
      </c>
      <c r="D1444" s="36">
        <v>3.9E-2</v>
      </c>
      <c r="E1444" s="36">
        <v>4.1000000000000002E-2</v>
      </c>
      <c r="F1444" s="36">
        <v>5.2299999999999999E-2</v>
      </c>
      <c r="G1444" s="37">
        <v>4.41E-2</v>
      </c>
      <c r="H1444" s="8">
        <v>0</v>
      </c>
      <c r="I1444" s="60"/>
      <c r="J1444" s="38">
        <v>3.9100000000000003E-2</v>
      </c>
      <c r="K1444" s="18"/>
      <c r="L1444" s="18"/>
      <c r="M1444" s="38">
        <v>5.3099999999999994E-2</v>
      </c>
      <c r="N1444" s="20"/>
      <c r="O1444" s="19"/>
    </row>
    <row r="1445" spans="1:15" s="40" customFormat="1" x14ac:dyDescent="0.2">
      <c r="A1445">
        <v>201602</v>
      </c>
      <c r="B1445" s="35">
        <v>42425</v>
      </c>
      <c r="C1445" s="7" t="s">
        <v>21</v>
      </c>
      <c r="D1445" s="36">
        <v>3.8800000000000001E-2</v>
      </c>
      <c r="E1445" s="36">
        <v>4.07E-2</v>
      </c>
      <c r="F1445" s="36">
        <v>5.1999999999999998E-2</v>
      </c>
      <c r="G1445" s="37">
        <v>4.3799999999999999E-2</v>
      </c>
      <c r="H1445" s="8">
        <v>0</v>
      </c>
      <c r="I1445" s="60"/>
      <c r="J1445" s="38">
        <v>3.85E-2</v>
      </c>
      <c r="K1445" s="18"/>
      <c r="L1445" s="18"/>
      <c r="M1445" s="38">
        <v>5.2699999999999997E-2</v>
      </c>
      <c r="N1445" s="20"/>
      <c r="O1445" s="19"/>
    </row>
    <row r="1446" spans="1:15" s="40" customFormat="1" x14ac:dyDescent="0.2">
      <c r="A1446">
        <v>201602</v>
      </c>
      <c r="B1446" s="35">
        <v>42426</v>
      </c>
      <c r="C1446" s="7" t="s">
        <v>21</v>
      </c>
      <c r="D1446" s="36">
        <v>3.9399999999999998E-2</v>
      </c>
      <c r="E1446" s="36">
        <v>4.1500000000000002E-2</v>
      </c>
      <c r="F1446" s="36">
        <v>5.2499999999999998E-2</v>
      </c>
      <c r="G1446" s="37">
        <v>4.4499999999999998E-2</v>
      </c>
      <c r="H1446" s="8">
        <v>0</v>
      </c>
      <c r="I1446" s="60"/>
      <c r="J1446" s="38">
        <v>3.8800000000000001E-2</v>
      </c>
      <c r="K1446" s="18"/>
      <c r="L1446" s="18"/>
      <c r="M1446" s="38">
        <v>5.3200000000000004E-2</v>
      </c>
      <c r="N1446" s="20"/>
      <c r="O1446" s="19"/>
    </row>
    <row r="1447" spans="1:15" s="40" customFormat="1" x14ac:dyDescent="0.2">
      <c r="A1447">
        <v>201602</v>
      </c>
      <c r="B1447" s="35">
        <v>42429</v>
      </c>
      <c r="C1447" s="7" t="s">
        <v>21</v>
      </c>
      <c r="D1447" s="36">
        <v>3.9199999999999999E-2</v>
      </c>
      <c r="E1447" s="36">
        <v>4.1300000000000003E-2</v>
      </c>
      <c r="F1447" s="36">
        <v>5.2299999999999999E-2</v>
      </c>
      <c r="G1447" s="37">
        <v>4.4299999999999999E-2</v>
      </c>
      <c r="H1447" s="8">
        <v>0</v>
      </c>
      <c r="I1447" s="60"/>
      <c r="J1447" s="38">
        <v>3.8399999999999997E-2</v>
      </c>
      <c r="K1447" s="18"/>
      <c r="L1447" s="18"/>
      <c r="M1447" s="38">
        <v>5.2900000000000003E-2</v>
      </c>
      <c r="N1447" s="20"/>
      <c r="O1447" s="19"/>
    </row>
    <row r="1448" spans="1:15" s="40" customFormat="1" x14ac:dyDescent="0.2">
      <c r="A1448">
        <v>201603</v>
      </c>
      <c r="B1448" s="35">
        <v>42430</v>
      </c>
      <c r="C1448" s="7" t="s">
        <v>21</v>
      </c>
      <c r="D1448" s="36">
        <v>0.04</v>
      </c>
      <c r="E1448" s="36">
        <v>4.2099999999999999E-2</v>
      </c>
      <c r="F1448" s="36">
        <v>5.3199999999999997E-2</v>
      </c>
      <c r="G1448" s="37">
        <v>4.5100000000000001E-2</v>
      </c>
      <c r="H1448" s="8">
        <v>0</v>
      </c>
      <c r="I1448" s="60"/>
      <c r="J1448" s="38">
        <v>3.9100000000000003E-2</v>
      </c>
      <c r="K1448" s="18"/>
      <c r="L1448" s="18"/>
      <c r="M1448" s="38">
        <v>5.3699999999999998E-2</v>
      </c>
      <c r="N1448" s="20"/>
      <c r="O1448" s="19"/>
    </row>
    <row r="1449" spans="1:15" s="40" customFormat="1" x14ac:dyDescent="0.2">
      <c r="A1449">
        <v>201603</v>
      </c>
      <c r="B1449" s="35">
        <v>42431</v>
      </c>
      <c r="C1449" s="7" t="s">
        <v>21</v>
      </c>
      <c r="D1449" s="36">
        <v>3.9899999999999998E-2</v>
      </c>
      <c r="E1449" s="36">
        <v>4.2000000000000003E-2</v>
      </c>
      <c r="F1449" s="36">
        <v>5.2999999999999999E-2</v>
      </c>
      <c r="G1449" s="37">
        <v>4.4999999999999998E-2</v>
      </c>
      <c r="H1449" s="8">
        <v>0</v>
      </c>
      <c r="I1449" s="60"/>
      <c r="J1449" s="38">
        <v>3.9E-2</v>
      </c>
      <c r="K1449" s="18"/>
      <c r="L1449" s="18"/>
      <c r="M1449" s="38">
        <v>5.3399999999999996E-2</v>
      </c>
      <c r="N1449" s="20"/>
      <c r="O1449" s="19"/>
    </row>
    <row r="1450" spans="1:15" s="40" customFormat="1" x14ac:dyDescent="0.2">
      <c r="A1450">
        <v>201603</v>
      </c>
      <c r="B1450" s="35">
        <v>42432</v>
      </c>
      <c r="C1450" s="7" t="s">
        <v>21</v>
      </c>
      <c r="D1450" s="36">
        <v>3.9600000000000003E-2</v>
      </c>
      <c r="E1450" s="36">
        <v>4.1599999999999998E-2</v>
      </c>
      <c r="F1450" s="36">
        <v>5.2600000000000001E-2</v>
      </c>
      <c r="G1450" s="37">
        <v>4.4600000000000001E-2</v>
      </c>
      <c r="H1450" s="8">
        <v>0</v>
      </c>
      <c r="I1450" s="60"/>
      <c r="J1450" s="38">
        <v>3.8900000000000004E-2</v>
      </c>
      <c r="K1450" s="18"/>
      <c r="L1450" s="18"/>
      <c r="M1450" s="38">
        <v>5.2999999999999999E-2</v>
      </c>
      <c r="N1450" s="20"/>
      <c r="O1450" s="19"/>
    </row>
    <row r="1451" spans="1:15" s="40" customFormat="1" x14ac:dyDescent="0.2">
      <c r="A1451">
        <v>201603</v>
      </c>
      <c r="B1451" s="35">
        <v>42433</v>
      </c>
      <c r="C1451" s="7" t="s">
        <v>21</v>
      </c>
      <c r="D1451" s="36">
        <v>0.04</v>
      </c>
      <c r="E1451" s="36">
        <v>4.2000000000000003E-2</v>
      </c>
      <c r="F1451" s="36">
        <v>5.28E-2</v>
      </c>
      <c r="G1451" s="37">
        <v>4.4900000000000002E-2</v>
      </c>
      <c r="H1451" s="8">
        <v>0</v>
      </c>
      <c r="I1451" s="60"/>
      <c r="J1451" s="38">
        <v>3.9199999999999999E-2</v>
      </c>
      <c r="K1451" s="18"/>
      <c r="L1451" s="18"/>
      <c r="M1451" s="38">
        <v>5.3099999999999994E-2</v>
      </c>
      <c r="N1451" s="20"/>
      <c r="O1451" s="19"/>
    </row>
    <row r="1452" spans="1:15" s="40" customFormat="1" x14ac:dyDescent="0.2">
      <c r="A1452">
        <v>201603</v>
      </c>
      <c r="B1452" s="35">
        <v>42436</v>
      </c>
      <c r="C1452" s="7" t="s">
        <v>21</v>
      </c>
      <c r="D1452" s="36">
        <v>3.9899999999999998E-2</v>
      </c>
      <c r="E1452" s="36">
        <v>4.2000000000000003E-2</v>
      </c>
      <c r="F1452" s="36">
        <v>5.2600000000000001E-2</v>
      </c>
      <c r="G1452" s="37">
        <v>4.48E-2</v>
      </c>
      <c r="H1452" s="8">
        <v>0</v>
      </c>
      <c r="I1452" s="60"/>
      <c r="J1452" s="38">
        <v>3.9100000000000003E-2</v>
      </c>
      <c r="K1452" s="18"/>
      <c r="L1452" s="18"/>
      <c r="M1452" s="38">
        <v>5.2999999999999999E-2</v>
      </c>
      <c r="N1452" s="20"/>
      <c r="O1452" s="19"/>
    </row>
    <row r="1453" spans="1:15" s="40" customFormat="1" x14ac:dyDescent="0.2">
      <c r="A1453">
        <v>201603</v>
      </c>
      <c r="B1453" s="35">
        <v>42437</v>
      </c>
      <c r="C1453" s="7" t="s">
        <v>21</v>
      </c>
      <c r="D1453" s="36">
        <v>3.9199999999999999E-2</v>
      </c>
      <c r="E1453" s="36">
        <v>4.1300000000000003E-2</v>
      </c>
      <c r="F1453" s="36">
        <v>5.1799999999999999E-2</v>
      </c>
      <c r="G1453" s="37">
        <v>4.41E-2</v>
      </c>
      <c r="H1453" s="8">
        <v>0</v>
      </c>
      <c r="I1453" s="60"/>
      <c r="J1453" s="38">
        <v>3.85E-2</v>
      </c>
      <c r="K1453" s="18"/>
      <c r="L1453" s="18"/>
      <c r="M1453" s="38">
        <v>5.21E-2</v>
      </c>
      <c r="N1453" s="20"/>
      <c r="O1453" s="19"/>
    </row>
    <row r="1454" spans="1:15" s="40" customFormat="1" x14ac:dyDescent="0.2">
      <c r="A1454">
        <v>201603</v>
      </c>
      <c r="B1454" s="35">
        <v>42438</v>
      </c>
      <c r="C1454" s="7" t="s">
        <v>21</v>
      </c>
      <c r="D1454" s="36">
        <v>3.9600000000000003E-2</v>
      </c>
      <c r="E1454" s="36">
        <v>4.1700000000000001E-2</v>
      </c>
      <c r="F1454" s="36">
        <v>5.2400000000000002E-2</v>
      </c>
      <c r="G1454" s="37">
        <v>4.4600000000000001E-2</v>
      </c>
      <c r="H1454" s="8">
        <v>0</v>
      </c>
      <c r="I1454" s="60"/>
      <c r="J1454" s="38">
        <v>3.8900000000000004E-2</v>
      </c>
      <c r="K1454" s="18"/>
      <c r="L1454" s="18"/>
      <c r="M1454" s="38">
        <v>5.2600000000000001E-2</v>
      </c>
      <c r="N1454" s="20"/>
      <c r="O1454" s="19"/>
    </row>
    <row r="1455" spans="1:15" s="40" customFormat="1" x14ac:dyDescent="0.2">
      <c r="A1455">
        <v>201603</v>
      </c>
      <c r="B1455" s="35">
        <v>42439</v>
      </c>
      <c r="C1455" s="7" t="s">
        <v>21</v>
      </c>
      <c r="D1455" s="36">
        <v>3.9600000000000003E-2</v>
      </c>
      <c r="E1455" s="36">
        <v>4.19E-2</v>
      </c>
      <c r="F1455" s="36">
        <v>5.1999999999999998E-2</v>
      </c>
      <c r="G1455" s="37">
        <v>4.4499999999999998E-2</v>
      </c>
      <c r="H1455" s="8">
        <v>0</v>
      </c>
      <c r="I1455" s="60"/>
      <c r="J1455" s="38">
        <v>3.8800000000000001E-2</v>
      </c>
      <c r="K1455" s="18"/>
      <c r="L1455" s="18"/>
      <c r="M1455" s="38">
        <v>5.2300000000000006E-2</v>
      </c>
      <c r="N1455" s="20"/>
      <c r="O1455" s="19"/>
    </row>
    <row r="1456" spans="1:15" s="40" customFormat="1" x14ac:dyDescent="0.2">
      <c r="A1456">
        <v>201603</v>
      </c>
      <c r="B1456" s="35">
        <v>42440</v>
      </c>
      <c r="C1456" s="7" t="s">
        <v>21</v>
      </c>
      <c r="D1456" s="36">
        <v>0.04</v>
      </c>
      <c r="E1456" s="36">
        <v>4.2299999999999997E-2</v>
      </c>
      <c r="F1456" s="36">
        <v>5.2200000000000003E-2</v>
      </c>
      <c r="G1456" s="37">
        <v>4.48E-2</v>
      </c>
      <c r="H1456" s="8">
        <v>0</v>
      </c>
      <c r="I1456" s="60"/>
      <c r="J1456" s="38">
        <v>3.8599999999999995E-2</v>
      </c>
      <c r="K1456" s="18"/>
      <c r="L1456" s="18"/>
      <c r="M1456" s="38">
        <v>5.2400000000000002E-2</v>
      </c>
      <c r="N1456" s="20"/>
      <c r="O1456" s="19"/>
    </row>
    <row r="1457" spans="1:15" s="40" customFormat="1" x14ac:dyDescent="0.2">
      <c r="A1457">
        <v>201603</v>
      </c>
      <c r="B1457" s="35">
        <v>42443</v>
      </c>
      <c r="C1457" s="7" t="s">
        <v>21</v>
      </c>
      <c r="D1457" s="36">
        <v>3.9699999999999999E-2</v>
      </c>
      <c r="E1457" s="36">
        <v>4.2099999999999999E-2</v>
      </c>
      <c r="F1457" s="36">
        <v>5.1900000000000002E-2</v>
      </c>
      <c r="G1457" s="37">
        <v>4.4600000000000001E-2</v>
      </c>
      <c r="H1457" s="8">
        <v>0</v>
      </c>
      <c r="I1457" s="60"/>
      <c r="J1457" s="38">
        <v>3.8199999999999998E-2</v>
      </c>
      <c r="K1457" s="18"/>
      <c r="L1457" s="18"/>
      <c r="M1457" s="38">
        <v>5.1900000000000002E-2</v>
      </c>
      <c r="N1457" s="20"/>
      <c r="O1457" s="19"/>
    </row>
    <row r="1458" spans="1:15" s="40" customFormat="1" x14ac:dyDescent="0.2">
      <c r="A1458">
        <v>201603</v>
      </c>
      <c r="B1458" s="35">
        <v>42444</v>
      </c>
      <c r="C1458" s="7" t="s">
        <v>21</v>
      </c>
      <c r="D1458" s="36">
        <v>3.95E-2</v>
      </c>
      <c r="E1458" s="36">
        <v>4.2000000000000003E-2</v>
      </c>
      <c r="F1458" s="36">
        <v>5.1700000000000003E-2</v>
      </c>
      <c r="G1458" s="37">
        <v>4.4400000000000002E-2</v>
      </c>
      <c r="H1458" s="8">
        <v>0</v>
      </c>
      <c r="I1458" s="60"/>
      <c r="J1458" s="38">
        <v>3.7900000000000003E-2</v>
      </c>
      <c r="K1458" s="18"/>
      <c r="L1458" s="18"/>
      <c r="M1458" s="38">
        <v>5.16E-2</v>
      </c>
      <c r="N1458" s="20"/>
      <c r="O1458" s="19"/>
    </row>
    <row r="1459" spans="1:15" s="40" customFormat="1" x14ac:dyDescent="0.2">
      <c r="A1459">
        <v>201603</v>
      </c>
      <c r="B1459" s="35">
        <v>42445</v>
      </c>
      <c r="C1459" s="7" t="s">
        <v>21</v>
      </c>
      <c r="D1459" s="36">
        <v>3.9600000000000003E-2</v>
      </c>
      <c r="E1459" s="36">
        <v>4.2099999999999999E-2</v>
      </c>
      <c r="F1459" s="36">
        <v>5.1700000000000003E-2</v>
      </c>
      <c r="G1459" s="37">
        <v>4.4499999999999998E-2</v>
      </c>
      <c r="H1459" s="8">
        <v>0</v>
      </c>
      <c r="I1459" s="60"/>
      <c r="J1459" s="38">
        <v>3.8100000000000002E-2</v>
      </c>
      <c r="K1459" s="18"/>
      <c r="L1459" s="18"/>
      <c r="M1459" s="38">
        <v>5.16E-2</v>
      </c>
      <c r="N1459" s="20"/>
      <c r="O1459" s="19"/>
    </row>
    <row r="1460" spans="1:15" s="40" customFormat="1" x14ac:dyDescent="0.2">
      <c r="A1460">
        <v>201603</v>
      </c>
      <c r="B1460" s="35">
        <v>42446</v>
      </c>
      <c r="C1460" s="7" t="s">
        <v>21</v>
      </c>
      <c r="D1460" s="36">
        <v>3.9300000000000002E-2</v>
      </c>
      <c r="E1460" s="36">
        <v>4.1700000000000001E-2</v>
      </c>
      <c r="F1460" s="36">
        <v>5.1200000000000002E-2</v>
      </c>
      <c r="G1460" s="37">
        <v>4.41E-2</v>
      </c>
      <c r="H1460" s="8">
        <v>0</v>
      </c>
      <c r="I1460" s="60"/>
      <c r="J1460" s="38">
        <v>3.7900000000000003E-2</v>
      </c>
      <c r="K1460" s="18"/>
      <c r="L1460" s="18"/>
      <c r="M1460" s="38">
        <v>5.1100000000000007E-2</v>
      </c>
      <c r="N1460" s="20"/>
      <c r="O1460" s="19"/>
    </row>
    <row r="1461" spans="1:15" s="40" customFormat="1" x14ac:dyDescent="0.2">
      <c r="A1461">
        <v>201603</v>
      </c>
      <c r="B1461" s="35">
        <v>42447</v>
      </c>
      <c r="C1461" s="7" t="s">
        <v>21</v>
      </c>
      <c r="D1461" s="36">
        <v>3.9100000000000003E-2</v>
      </c>
      <c r="E1461" s="36">
        <v>4.1500000000000002E-2</v>
      </c>
      <c r="F1461" s="36">
        <v>5.0500000000000003E-2</v>
      </c>
      <c r="G1461" s="37">
        <v>4.3700000000000003E-2</v>
      </c>
      <c r="H1461" s="8">
        <v>0</v>
      </c>
      <c r="I1461" s="60"/>
      <c r="J1461" s="38">
        <v>3.7699999999999997E-2</v>
      </c>
      <c r="K1461" s="18"/>
      <c r="L1461" s="18"/>
      <c r="M1461" s="38">
        <v>5.0499999999999996E-2</v>
      </c>
      <c r="N1461" s="20"/>
      <c r="O1461" s="19"/>
    </row>
    <row r="1462" spans="1:15" s="40" customFormat="1" x14ac:dyDescent="0.2">
      <c r="A1462">
        <v>201603</v>
      </c>
      <c r="B1462" s="35">
        <v>42450</v>
      </c>
      <c r="C1462" s="7" t="s">
        <v>21</v>
      </c>
      <c r="D1462" s="36">
        <v>3.9600000000000003E-2</v>
      </c>
      <c r="E1462" s="36">
        <v>4.19E-2</v>
      </c>
      <c r="F1462" s="36">
        <v>5.0700000000000002E-2</v>
      </c>
      <c r="G1462" s="37">
        <v>4.41E-2</v>
      </c>
      <c r="H1462" s="8">
        <v>0</v>
      </c>
      <c r="I1462" s="60"/>
      <c r="J1462" s="38">
        <v>3.8300000000000001E-2</v>
      </c>
      <c r="K1462" s="18"/>
      <c r="L1462" s="18"/>
      <c r="M1462" s="38">
        <v>5.0700000000000002E-2</v>
      </c>
      <c r="N1462" s="20"/>
      <c r="O1462" s="19"/>
    </row>
    <row r="1463" spans="1:15" s="40" customFormat="1" x14ac:dyDescent="0.2">
      <c r="A1463">
        <v>201603</v>
      </c>
      <c r="B1463" s="35">
        <v>42451</v>
      </c>
      <c r="C1463" s="7" t="s">
        <v>21</v>
      </c>
      <c r="D1463" s="36">
        <v>3.9399999999999998E-2</v>
      </c>
      <c r="E1463" s="36">
        <v>4.1700000000000001E-2</v>
      </c>
      <c r="F1463" s="36">
        <v>5.0500000000000003E-2</v>
      </c>
      <c r="G1463" s="37">
        <v>4.3900000000000002E-2</v>
      </c>
      <c r="H1463" s="8">
        <v>0</v>
      </c>
      <c r="I1463" s="60"/>
      <c r="J1463" s="38">
        <v>3.7900000000000003E-2</v>
      </c>
      <c r="K1463" s="18"/>
      <c r="L1463" s="18"/>
      <c r="M1463" s="38">
        <v>5.04E-2</v>
      </c>
      <c r="N1463" s="20"/>
      <c r="O1463" s="19"/>
    </row>
    <row r="1464" spans="1:15" s="40" customFormat="1" x14ac:dyDescent="0.2">
      <c r="A1464">
        <v>201603</v>
      </c>
      <c r="B1464" s="35">
        <v>42452</v>
      </c>
      <c r="C1464" s="7" t="s">
        <v>21</v>
      </c>
      <c r="D1464" s="36">
        <v>3.8699999999999998E-2</v>
      </c>
      <c r="E1464" s="36">
        <v>4.1000000000000002E-2</v>
      </c>
      <c r="F1464" s="36">
        <v>4.9599999999999998E-2</v>
      </c>
      <c r="G1464" s="37">
        <v>4.3099999999999999E-2</v>
      </c>
      <c r="H1464" s="8">
        <v>0</v>
      </c>
      <c r="I1464" s="60"/>
      <c r="J1464" s="38">
        <v>3.7400000000000003E-2</v>
      </c>
      <c r="K1464" s="18"/>
      <c r="L1464" s="18"/>
      <c r="M1464" s="38">
        <v>4.9500000000000002E-2</v>
      </c>
      <c r="N1464" s="20"/>
      <c r="O1464" s="19"/>
    </row>
    <row r="1465" spans="1:15" s="40" customFormat="1" x14ac:dyDescent="0.2">
      <c r="A1465">
        <v>201603</v>
      </c>
      <c r="B1465" s="35">
        <v>42453</v>
      </c>
      <c r="C1465" s="7" t="s">
        <v>21</v>
      </c>
      <c r="D1465" s="36">
        <v>3.8800000000000001E-2</v>
      </c>
      <c r="E1465" s="36">
        <v>4.1099999999999998E-2</v>
      </c>
      <c r="F1465" s="36">
        <v>4.9799999999999997E-2</v>
      </c>
      <c r="G1465" s="37">
        <v>4.3200000000000002E-2</v>
      </c>
      <c r="H1465" s="8">
        <v>0</v>
      </c>
      <c r="I1465" s="60"/>
      <c r="J1465" s="38">
        <v>3.7699999999999997E-2</v>
      </c>
      <c r="K1465" s="18"/>
      <c r="L1465" s="18"/>
      <c r="M1465" s="38">
        <v>4.9699999999999994E-2</v>
      </c>
      <c r="N1465" s="20"/>
      <c r="O1465" s="19"/>
    </row>
    <row r="1466" spans="1:15" s="40" customFormat="1" x14ac:dyDescent="0.2">
      <c r="A1466">
        <v>201603</v>
      </c>
      <c r="B1466" s="35">
        <v>42457</v>
      </c>
      <c r="C1466" s="7" t="s">
        <v>21</v>
      </c>
      <c r="D1466" s="36">
        <v>3.8600000000000002E-2</v>
      </c>
      <c r="E1466" s="36">
        <v>4.0899999999999999E-2</v>
      </c>
      <c r="F1466" s="36">
        <v>4.9500000000000002E-2</v>
      </c>
      <c r="G1466" s="37">
        <v>4.2999999999999997E-2</v>
      </c>
      <c r="H1466" s="8">
        <v>0</v>
      </c>
      <c r="I1466" s="60"/>
      <c r="J1466" s="38">
        <v>3.7400000000000003E-2</v>
      </c>
      <c r="K1466" s="18"/>
      <c r="L1466" s="18"/>
      <c r="M1466" s="38">
        <v>4.9400000000000006E-2</v>
      </c>
      <c r="N1466" s="20"/>
      <c r="O1466" s="19"/>
    </row>
    <row r="1467" spans="1:15" s="40" customFormat="1" x14ac:dyDescent="0.2">
      <c r="A1467">
        <v>201603</v>
      </c>
      <c r="B1467" s="35">
        <v>42458</v>
      </c>
      <c r="C1467" s="7" t="s">
        <v>21</v>
      </c>
      <c r="D1467" s="36">
        <v>3.7999999999999999E-2</v>
      </c>
      <c r="E1467" s="36">
        <v>4.0399999999999998E-2</v>
      </c>
      <c r="F1467" s="36">
        <v>4.9099999999999998E-2</v>
      </c>
      <c r="G1467" s="37">
        <v>4.2500000000000003E-2</v>
      </c>
      <c r="H1467" s="8">
        <v>0</v>
      </c>
      <c r="I1467" s="60"/>
      <c r="J1467" s="38">
        <v>3.7100000000000001E-2</v>
      </c>
      <c r="K1467" s="18"/>
      <c r="L1467" s="18"/>
      <c r="M1467" s="38">
        <v>4.9000000000000002E-2</v>
      </c>
      <c r="N1467" s="20"/>
      <c r="O1467" s="19"/>
    </row>
    <row r="1468" spans="1:15" s="40" customFormat="1" x14ac:dyDescent="0.2">
      <c r="A1468">
        <v>201603</v>
      </c>
      <c r="B1468" s="35">
        <v>42459</v>
      </c>
      <c r="C1468" s="7" t="s">
        <v>21</v>
      </c>
      <c r="D1468" s="36">
        <v>3.8399999999999997E-2</v>
      </c>
      <c r="E1468" s="36">
        <v>4.0899999999999999E-2</v>
      </c>
      <c r="F1468" s="36">
        <v>4.9399999999999999E-2</v>
      </c>
      <c r="G1468" s="37">
        <v>4.2900000000000001E-2</v>
      </c>
      <c r="H1468" s="8">
        <v>0</v>
      </c>
      <c r="I1468" s="60"/>
      <c r="J1468" s="38">
        <v>3.7599999999999995E-2</v>
      </c>
      <c r="K1468" s="18"/>
      <c r="L1468" s="18"/>
      <c r="M1468" s="38">
        <v>4.9400000000000006E-2</v>
      </c>
      <c r="N1468" s="20"/>
      <c r="O1468" s="19"/>
    </row>
    <row r="1469" spans="1:15" s="40" customFormat="1" x14ac:dyDescent="0.2">
      <c r="A1469">
        <v>201603</v>
      </c>
      <c r="B1469" s="35">
        <v>42460</v>
      </c>
      <c r="C1469" s="7" t="s">
        <v>21</v>
      </c>
      <c r="D1469" s="36">
        <v>3.8100000000000002E-2</v>
      </c>
      <c r="E1469" s="36">
        <v>4.0500000000000001E-2</v>
      </c>
      <c r="F1469" s="36">
        <v>4.8899999999999999E-2</v>
      </c>
      <c r="G1469" s="37">
        <v>4.2500000000000003E-2</v>
      </c>
      <c r="H1469" s="8">
        <v>0</v>
      </c>
      <c r="I1469" s="60"/>
      <c r="J1469" s="38">
        <v>3.7200000000000004E-2</v>
      </c>
      <c r="K1469" s="18"/>
      <c r="L1469" s="18"/>
      <c r="M1469" s="38">
        <v>4.9000000000000002E-2</v>
      </c>
      <c r="N1469" s="20"/>
      <c r="O1469" s="19"/>
    </row>
    <row r="1470" spans="1:15" s="40" customFormat="1" x14ac:dyDescent="0.2">
      <c r="A1470">
        <v>201604</v>
      </c>
      <c r="B1470" s="35">
        <v>42461</v>
      </c>
      <c r="C1470" s="7" t="s">
        <v>21</v>
      </c>
      <c r="D1470" s="36">
        <v>3.7999999999999999E-2</v>
      </c>
      <c r="E1470" s="36">
        <v>4.0399999999999998E-2</v>
      </c>
      <c r="F1470" s="36">
        <v>4.87E-2</v>
      </c>
      <c r="G1470" s="37">
        <v>4.24E-2</v>
      </c>
      <c r="H1470" s="8">
        <v>0</v>
      </c>
      <c r="I1470" s="60"/>
      <c r="J1470" s="38">
        <v>3.7200000000000004E-2</v>
      </c>
      <c r="K1470" s="18"/>
      <c r="L1470" s="18"/>
      <c r="M1470" s="38">
        <v>4.8899999999999999E-2</v>
      </c>
      <c r="N1470" s="20"/>
      <c r="O1470" s="19"/>
    </row>
    <row r="1471" spans="1:15" s="40" customFormat="1" x14ac:dyDescent="0.2">
      <c r="A1471">
        <v>201604</v>
      </c>
      <c r="B1471" s="35">
        <v>42464</v>
      </c>
      <c r="C1471" s="7" t="s">
        <v>21</v>
      </c>
      <c r="D1471" s="36">
        <v>3.7900000000000003E-2</v>
      </c>
      <c r="E1471" s="36">
        <v>4.0300000000000002E-2</v>
      </c>
      <c r="F1471" s="36">
        <v>4.8599999999999997E-2</v>
      </c>
      <c r="G1471" s="37">
        <v>4.2299999999999997E-2</v>
      </c>
      <c r="H1471" s="8">
        <v>0</v>
      </c>
      <c r="I1471" s="60"/>
      <c r="J1471" s="38">
        <v>3.7100000000000001E-2</v>
      </c>
      <c r="K1471" s="18"/>
      <c r="L1471" s="18"/>
      <c r="M1471" s="38">
        <v>4.8799999999999996E-2</v>
      </c>
      <c r="N1471" s="20"/>
      <c r="O1471" s="19"/>
    </row>
    <row r="1472" spans="1:15" s="40" customFormat="1" x14ac:dyDescent="0.2">
      <c r="A1472">
        <v>201604</v>
      </c>
      <c r="B1472" s="35">
        <v>42465</v>
      </c>
      <c r="C1472" s="7" t="s">
        <v>21</v>
      </c>
      <c r="D1472" s="36">
        <v>3.7199999999999997E-2</v>
      </c>
      <c r="E1472" s="36">
        <v>3.9600000000000003E-2</v>
      </c>
      <c r="F1472" s="36">
        <v>4.7899999999999998E-2</v>
      </c>
      <c r="G1472" s="37">
        <v>4.1599999999999998E-2</v>
      </c>
      <c r="H1472" s="8">
        <v>0</v>
      </c>
      <c r="I1472" s="60"/>
      <c r="J1472" s="38">
        <v>3.6299999999999999E-2</v>
      </c>
      <c r="K1472" s="18"/>
      <c r="L1472" s="18"/>
      <c r="M1472" s="38">
        <v>4.8099999999999997E-2</v>
      </c>
      <c r="N1472" s="20"/>
      <c r="O1472" s="19"/>
    </row>
    <row r="1473" spans="1:15" s="40" customFormat="1" x14ac:dyDescent="0.2">
      <c r="A1473">
        <v>201604</v>
      </c>
      <c r="B1473" s="35">
        <v>42466</v>
      </c>
      <c r="C1473" s="7" t="s">
        <v>21</v>
      </c>
      <c r="D1473" s="36">
        <v>3.7499999999999999E-2</v>
      </c>
      <c r="E1473" s="36">
        <v>3.9899999999999998E-2</v>
      </c>
      <c r="F1473" s="36">
        <v>4.8000000000000001E-2</v>
      </c>
      <c r="G1473" s="37">
        <v>4.1799999999999997E-2</v>
      </c>
      <c r="H1473" s="8">
        <v>0</v>
      </c>
      <c r="I1473" s="60"/>
      <c r="J1473" s="38">
        <v>3.6400000000000002E-2</v>
      </c>
      <c r="K1473" s="18"/>
      <c r="L1473" s="18"/>
      <c r="M1473" s="38">
        <v>4.8399999999999999E-2</v>
      </c>
      <c r="N1473" s="20"/>
      <c r="O1473" s="19"/>
    </row>
    <row r="1474" spans="1:15" s="40" customFormat="1" x14ac:dyDescent="0.2">
      <c r="A1474">
        <v>201604</v>
      </c>
      <c r="B1474" s="35">
        <v>42467</v>
      </c>
      <c r="C1474" s="7" t="s">
        <v>21</v>
      </c>
      <c r="D1474" s="36">
        <v>3.6799999999999999E-2</v>
      </c>
      <c r="E1474" s="36">
        <v>3.9199999999999999E-2</v>
      </c>
      <c r="F1474" s="36">
        <v>4.7100000000000003E-2</v>
      </c>
      <c r="G1474" s="37">
        <v>4.1000000000000002E-2</v>
      </c>
      <c r="H1474" s="8">
        <v>0</v>
      </c>
      <c r="I1474" s="60"/>
      <c r="J1474" s="38">
        <v>3.5799999999999998E-2</v>
      </c>
      <c r="K1474" s="18"/>
      <c r="L1474" s="18"/>
      <c r="M1474" s="38">
        <v>4.7599999999999996E-2</v>
      </c>
      <c r="N1474" s="20"/>
      <c r="O1474" s="19"/>
    </row>
    <row r="1475" spans="1:15" s="40" customFormat="1" x14ac:dyDescent="0.2">
      <c r="A1475">
        <v>201604</v>
      </c>
      <c r="B1475" s="35">
        <v>42468</v>
      </c>
      <c r="C1475" s="7" t="s">
        <v>21</v>
      </c>
      <c r="D1475" s="36">
        <v>3.7199999999999997E-2</v>
      </c>
      <c r="E1475" s="36">
        <v>3.9600000000000003E-2</v>
      </c>
      <c r="F1475" s="36">
        <v>4.7399999999999998E-2</v>
      </c>
      <c r="G1475" s="37">
        <v>4.1399999999999999E-2</v>
      </c>
      <c r="H1475" s="8">
        <v>0</v>
      </c>
      <c r="I1475" s="60"/>
      <c r="J1475" s="38">
        <v>3.61E-2</v>
      </c>
      <c r="K1475" s="18"/>
      <c r="L1475" s="18"/>
      <c r="M1475" s="38">
        <v>4.7899999999999998E-2</v>
      </c>
      <c r="N1475" s="20"/>
      <c r="O1475" s="19"/>
    </row>
    <row r="1476" spans="1:15" s="40" customFormat="1" x14ac:dyDescent="0.2">
      <c r="A1476">
        <v>201604</v>
      </c>
      <c r="B1476" s="35">
        <v>42471</v>
      </c>
      <c r="C1476" s="7" t="s">
        <v>21</v>
      </c>
      <c r="D1476" s="36">
        <v>3.7199999999999997E-2</v>
      </c>
      <c r="E1476" s="36">
        <v>3.9600000000000003E-2</v>
      </c>
      <c r="F1476" s="36">
        <v>4.7199999999999999E-2</v>
      </c>
      <c r="G1476" s="37">
        <v>4.1300000000000003E-2</v>
      </c>
      <c r="H1476" s="8">
        <v>0</v>
      </c>
      <c r="I1476" s="60"/>
      <c r="J1476" s="38">
        <v>3.61E-2</v>
      </c>
      <c r="K1476" s="18"/>
      <c r="L1476" s="18"/>
      <c r="M1476" s="38">
        <v>4.7800000000000002E-2</v>
      </c>
      <c r="N1476" s="20"/>
      <c r="O1476" s="19"/>
    </row>
    <row r="1477" spans="1:15" s="40" customFormat="1" x14ac:dyDescent="0.2">
      <c r="A1477">
        <v>201604</v>
      </c>
      <c r="B1477" s="35">
        <v>42472</v>
      </c>
      <c r="C1477" s="7" t="s">
        <v>21</v>
      </c>
      <c r="D1477" s="36">
        <v>3.7699999999999997E-2</v>
      </c>
      <c r="E1477" s="36">
        <v>0.04</v>
      </c>
      <c r="F1477" s="36">
        <v>4.7600000000000003E-2</v>
      </c>
      <c r="G1477" s="37">
        <v>4.1799999999999997E-2</v>
      </c>
      <c r="H1477" s="8">
        <v>0</v>
      </c>
      <c r="I1477" s="60"/>
      <c r="J1477" s="38">
        <v>3.6499999999999998E-2</v>
      </c>
      <c r="K1477" s="18"/>
      <c r="L1477" s="18"/>
      <c r="M1477" s="38">
        <v>4.82E-2</v>
      </c>
      <c r="N1477" s="20"/>
      <c r="O1477" s="19"/>
    </row>
    <row r="1478" spans="1:15" s="40" customFormat="1" x14ac:dyDescent="0.2">
      <c r="A1478">
        <v>201604</v>
      </c>
      <c r="B1478" s="35">
        <v>42473</v>
      </c>
      <c r="C1478" s="7" t="s">
        <v>21</v>
      </c>
      <c r="D1478" s="36">
        <v>3.7400000000000003E-2</v>
      </c>
      <c r="E1478" s="36">
        <v>3.9600000000000003E-2</v>
      </c>
      <c r="F1478" s="36">
        <v>4.7199999999999999E-2</v>
      </c>
      <c r="G1478" s="37">
        <v>4.1399999999999999E-2</v>
      </c>
      <c r="H1478" s="8">
        <v>0</v>
      </c>
      <c r="I1478" s="60"/>
      <c r="J1478" s="38">
        <v>3.6000000000000004E-2</v>
      </c>
      <c r="K1478" s="18"/>
      <c r="L1478" s="18"/>
      <c r="M1478" s="38">
        <v>4.7800000000000002E-2</v>
      </c>
      <c r="N1478" s="20"/>
      <c r="O1478" s="19"/>
    </row>
    <row r="1479" spans="1:15" s="40" customFormat="1" x14ac:dyDescent="0.2">
      <c r="A1479">
        <v>201604</v>
      </c>
      <c r="B1479" s="35">
        <v>42474</v>
      </c>
      <c r="C1479" s="7" t="s">
        <v>21</v>
      </c>
      <c r="D1479" s="36">
        <v>3.7600000000000001E-2</v>
      </c>
      <c r="E1479" s="36">
        <v>3.9800000000000002E-2</v>
      </c>
      <c r="F1479" s="36">
        <v>4.7399999999999998E-2</v>
      </c>
      <c r="G1479" s="37">
        <v>4.1599999999999998E-2</v>
      </c>
      <c r="H1479" s="8">
        <v>0</v>
      </c>
      <c r="I1479" s="60"/>
      <c r="J1479" s="38">
        <v>3.6200000000000003E-2</v>
      </c>
      <c r="K1479" s="18"/>
      <c r="L1479" s="18"/>
      <c r="M1479" s="38">
        <v>4.7899999999999998E-2</v>
      </c>
      <c r="N1479" s="20"/>
      <c r="O1479" s="19"/>
    </row>
    <row r="1480" spans="1:15" s="40" customFormat="1" x14ac:dyDescent="0.2">
      <c r="A1480">
        <v>201604</v>
      </c>
      <c r="B1480" s="35">
        <v>42475</v>
      </c>
      <c r="C1480" s="7" t="s">
        <v>21</v>
      </c>
      <c r="D1480" s="36">
        <v>3.7100000000000001E-2</v>
      </c>
      <c r="E1480" s="36">
        <v>3.9399999999999998E-2</v>
      </c>
      <c r="F1480" s="36">
        <v>4.7E-2</v>
      </c>
      <c r="G1480" s="37">
        <v>4.1200000000000001E-2</v>
      </c>
      <c r="H1480" s="8">
        <v>0</v>
      </c>
      <c r="I1480" s="60"/>
      <c r="J1480" s="38">
        <v>3.5900000000000001E-2</v>
      </c>
      <c r="K1480" s="18"/>
      <c r="L1480" s="18"/>
      <c r="M1480" s="38">
        <v>4.7500000000000001E-2</v>
      </c>
      <c r="N1480" s="20"/>
      <c r="O1480" s="19"/>
    </row>
    <row r="1481" spans="1:15" s="40" customFormat="1" x14ac:dyDescent="0.2">
      <c r="A1481">
        <v>201604</v>
      </c>
      <c r="B1481" s="35">
        <v>42478</v>
      </c>
      <c r="C1481" s="7" t="s">
        <v>21</v>
      </c>
      <c r="D1481" s="36">
        <v>3.6999999999999998E-2</v>
      </c>
      <c r="E1481" s="36">
        <v>3.9600000000000003E-2</v>
      </c>
      <c r="F1481" s="36">
        <v>4.7300000000000002E-2</v>
      </c>
      <c r="G1481" s="37">
        <v>4.1300000000000003E-2</v>
      </c>
      <c r="H1481" s="8">
        <v>0</v>
      </c>
      <c r="I1481" s="60"/>
      <c r="J1481" s="38">
        <v>3.61E-2</v>
      </c>
      <c r="K1481" s="18"/>
      <c r="L1481" s="18"/>
      <c r="M1481" s="38">
        <v>4.7699999999999992E-2</v>
      </c>
      <c r="N1481" s="20"/>
      <c r="O1481" s="19"/>
    </row>
    <row r="1482" spans="1:15" s="40" customFormat="1" x14ac:dyDescent="0.2">
      <c r="A1482">
        <v>201604</v>
      </c>
      <c r="B1482" s="35">
        <v>42479</v>
      </c>
      <c r="C1482" s="7" t="s">
        <v>21</v>
      </c>
      <c r="D1482" s="36">
        <v>3.6900000000000002E-2</v>
      </c>
      <c r="E1482" s="36">
        <v>3.9699999999999999E-2</v>
      </c>
      <c r="F1482" s="36">
        <v>4.7100000000000003E-2</v>
      </c>
      <c r="G1482" s="37">
        <v>4.1200000000000001E-2</v>
      </c>
      <c r="H1482" s="8">
        <v>0</v>
      </c>
      <c r="I1482" s="60"/>
      <c r="J1482" s="38">
        <v>3.5200000000000002E-2</v>
      </c>
      <c r="K1482" s="18"/>
      <c r="L1482" s="18"/>
      <c r="M1482" s="38">
        <v>4.7500000000000001E-2</v>
      </c>
      <c r="N1482" s="20"/>
      <c r="O1482" s="19"/>
    </row>
    <row r="1483" spans="1:15" s="40" customFormat="1" x14ac:dyDescent="0.2">
      <c r="A1483">
        <v>201604</v>
      </c>
      <c r="B1483" s="35">
        <v>42480</v>
      </c>
      <c r="C1483" s="7" t="s">
        <v>21</v>
      </c>
      <c r="D1483" s="36">
        <v>3.7600000000000001E-2</v>
      </c>
      <c r="E1483" s="36">
        <v>4.0300000000000002E-2</v>
      </c>
      <c r="F1483" s="36">
        <v>4.7399999999999998E-2</v>
      </c>
      <c r="G1483" s="37">
        <v>4.1799999999999997E-2</v>
      </c>
      <c r="H1483" s="8">
        <v>0</v>
      </c>
      <c r="I1483" s="60"/>
      <c r="J1483" s="38">
        <v>3.5699999999999996E-2</v>
      </c>
      <c r="K1483" s="18"/>
      <c r="L1483" s="18"/>
      <c r="M1483" s="38">
        <v>4.7800000000000002E-2</v>
      </c>
      <c r="N1483" s="20"/>
      <c r="O1483" s="19"/>
    </row>
    <row r="1484" spans="1:15" s="40" customFormat="1" x14ac:dyDescent="0.2">
      <c r="A1484">
        <v>201604</v>
      </c>
      <c r="B1484" s="35">
        <v>42481</v>
      </c>
      <c r="C1484" s="7" t="s">
        <v>21</v>
      </c>
      <c r="D1484" s="36">
        <v>3.7699999999999997E-2</v>
      </c>
      <c r="E1484" s="36">
        <v>4.0399999999999998E-2</v>
      </c>
      <c r="F1484" s="36">
        <v>4.7500000000000001E-2</v>
      </c>
      <c r="G1484" s="37">
        <v>4.19E-2</v>
      </c>
      <c r="H1484" s="8">
        <v>0</v>
      </c>
      <c r="I1484" s="60"/>
      <c r="J1484" s="38">
        <v>3.5699999999999996E-2</v>
      </c>
      <c r="K1484" s="18"/>
      <c r="L1484" s="18"/>
      <c r="M1484" s="38">
        <v>4.7899999999999998E-2</v>
      </c>
      <c r="N1484" s="20"/>
      <c r="O1484" s="19"/>
    </row>
    <row r="1485" spans="1:15" s="40" customFormat="1" x14ac:dyDescent="0.2">
      <c r="A1485">
        <v>201604</v>
      </c>
      <c r="B1485" s="35">
        <v>42482</v>
      </c>
      <c r="C1485" s="7" t="s">
        <v>21</v>
      </c>
      <c r="D1485" s="36">
        <v>3.7699999999999997E-2</v>
      </c>
      <c r="E1485" s="36">
        <v>4.0500000000000001E-2</v>
      </c>
      <c r="F1485" s="36">
        <v>4.7399999999999998E-2</v>
      </c>
      <c r="G1485" s="37">
        <v>4.19E-2</v>
      </c>
      <c r="H1485" s="8">
        <v>0</v>
      </c>
      <c r="I1485" s="60"/>
      <c r="J1485" s="38">
        <v>3.5900000000000001E-2</v>
      </c>
      <c r="K1485" s="18"/>
      <c r="L1485" s="18"/>
      <c r="M1485" s="38">
        <v>4.7800000000000002E-2</v>
      </c>
      <c r="N1485" s="20"/>
      <c r="O1485" s="19"/>
    </row>
    <row r="1486" spans="1:15" s="40" customFormat="1" x14ac:dyDescent="0.2">
      <c r="A1486">
        <v>201604</v>
      </c>
      <c r="B1486" s="35">
        <v>42485</v>
      </c>
      <c r="C1486" s="7" t="s">
        <v>21</v>
      </c>
      <c r="D1486" s="36">
        <v>3.7900000000000003E-2</v>
      </c>
      <c r="E1486" s="36">
        <v>4.07E-2</v>
      </c>
      <c r="F1486" s="36">
        <v>4.7500000000000001E-2</v>
      </c>
      <c r="G1486" s="37">
        <v>4.2000000000000003E-2</v>
      </c>
      <c r="H1486" s="8">
        <v>0</v>
      </c>
      <c r="I1486" s="60"/>
      <c r="J1486" s="38">
        <v>3.6200000000000003E-2</v>
      </c>
      <c r="K1486" s="18"/>
      <c r="L1486" s="18"/>
      <c r="M1486" s="38">
        <v>4.7899999999999998E-2</v>
      </c>
      <c r="N1486" s="20"/>
      <c r="O1486" s="19"/>
    </row>
    <row r="1487" spans="1:15" s="40" customFormat="1" x14ac:dyDescent="0.2">
      <c r="A1487">
        <v>201604</v>
      </c>
      <c r="B1487" s="35">
        <v>42486</v>
      </c>
      <c r="C1487" s="7" t="s">
        <v>21</v>
      </c>
      <c r="D1487" s="36">
        <v>3.78E-2</v>
      </c>
      <c r="E1487" s="36">
        <v>4.0800000000000003E-2</v>
      </c>
      <c r="F1487" s="36">
        <v>4.7600000000000003E-2</v>
      </c>
      <c r="G1487" s="37">
        <v>4.2099999999999999E-2</v>
      </c>
      <c r="H1487" s="8">
        <v>0</v>
      </c>
      <c r="I1487" s="60"/>
      <c r="J1487" s="38">
        <v>3.6499999999999998E-2</v>
      </c>
      <c r="K1487" s="18"/>
      <c r="L1487" s="18"/>
      <c r="M1487" s="38">
        <v>4.7899999999999998E-2</v>
      </c>
      <c r="N1487" s="20"/>
      <c r="O1487" s="19"/>
    </row>
    <row r="1488" spans="1:15" s="40" customFormat="1" x14ac:dyDescent="0.2">
      <c r="A1488">
        <v>201604</v>
      </c>
      <c r="B1488" s="35">
        <v>42487</v>
      </c>
      <c r="C1488" s="7" t="s">
        <v>21</v>
      </c>
      <c r="D1488" s="36">
        <v>3.7199999999999997E-2</v>
      </c>
      <c r="E1488" s="36">
        <v>4.02E-2</v>
      </c>
      <c r="F1488" s="36">
        <v>4.7E-2</v>
      </c>
      <c r="G1488" s="37">
        <v>4.1500000000000002E-2</v>
      </c>
      <c r="H1488" s="8">
        <v>0</v>
      </c>
      <c r="I1488" s="60"/>
      <c r="J1488" s="38">
        <v>3.5900000000000001E-2</v>
      </c>
      <c r="K1488" s="18"/>
      <c r="L1488" s="18"/>
      <c r="M1488" s="38">
        <v>4.7300000000000002E-2</v>
      </c>
      <c r="N1488" s="20"/>
      <c r="O1488" s="19"/>
    </row>
    <row r="1489" spans="1:15" s="40" customFormat="1" x14ac:dyDescent="0.2">
      <c r="A1489">
        <v>201604</v>
      </c>
      <c r="B1489" s="35">
        <v>42488</v>
      </c>
      <c r="C1489" s="7" t="s">
        <v>21</v>
      </c>
      <c r="D1489" s="36">
        <v>3.6999999999999998E-2</v>
      </c>
      <c r="E1489" s="36">
        <v>4.0099999999999997E-2</v>
      </c>
      <c r="F1489" s="36">
        <v>4.7E-2</v>
      </c>
      <c r="G1489" s="37">
        <v>4.1399999999999999E-2</v>
      </c>
      <c r="H1489" s="8">
        <v>0</v>
      </c>
      <c r="I1489" s="60"/>
      <c r="J1489" s="38">
        <v>3.6299999999999999E-2</v>
      </c>
      <c r="K1489" s="18"/>
      <c r="L1489" s="18"/>
      <c r="M1489" s="38">
        <v>4.7300000000000002E-2</v>
      </c>
      <c r="N1489" s="20"/>
      <c r="O1489" s="19"/>
    </row>
    <row r="1490" spans="1:15" s="40" customFormat="1" x14ac:dyDescent="0.2">
      <c r="A1490">
        <v>201604</v>
      </c>
      <c r="B1490" s="35">
        <v>42489</v>
      </c>
      <c r="C1490" s="7" t="s">
        <v>21</v>
      </c>
      <c r="D1490" s="36">
        <v>3.6700000000000003E-2</v>
      </c>
      <c r="E1490" s="36">
        <v>3.9899999999999998E-2</v>
      </c>
      <c r="F1490" s="36">
        <v>4.6600000000000003E-2</v>
      </c>
      <c r="G1490" s="37">
        <v>4.1099999999999998E-2</v>
      </c>
      <c r="H1490" s="8">
        <v>0</v>
      </c>
      <c r="I1490" s="60"/>
      <c r="J1490" s="38">
        <v>3.6299999999999999E-2</v>
      </c>
      <c r="K1490" s="18"/>
      <c r="L1490" s="18"/>
      <c r="M1490" s="38">
        <v>4.6900000000000004E-2</v>
      </c>
      <c r="N1490" s="20"/>
      <c r="O1490" s="19"/>
    </row>
    <row r="1491" spans="1:15" s="40" customFormat="1" x14ac:dyDescent="0.2">
      <c r="A1491">
        <v>201605</v>
      </c>
      <c r="B1491" s="35">
        <v>42492</v>
      </c>
      <c r="C1491" s="7" t="s">
        <v>21</v>
      </c>
      <c r="D1491" s="36">
        <v>3.7100000000000001E-2</v>
      </c>
      <c r="E1491" s="36">
        <v>4.02E-2</v>
      </c>
      <c r="F1491" s="36">
        <v>4.7100000000000003E-2</v>
      </c>
      <c r="G1491" s="37">
        <v>4.1500000000000002E-2</v>
      </c>
      <c r="H1491" s="8">
        <v>0</v>
      </c>
      <c r="I1491" s="60"/>
      <c r="J1491" s="38">
        <v>3.6799999999999999E-2</v>
      </c>
      <c r="K1491" s="18"/>
      <c r="L1491" s="18"/>
      <c r="M1491" s="38">
        <v>4.7400000000000005E-2</v>
      </c>
      <c r="N1491" s="20"/>
      <c r="O1491" s="19"/>
    </row>
    <row r="1492" spans="1:15" s="40" customFormat="1" x14ac:dyDescent="0.2">
      <c r="A1492">
        <v>201605</v>
      </c>
      <c r="B1492" s="35">
        <v>42493</v>
      </c>
      <c r="C1492" s="7" t="s">
        <v>21</v>
      </c>
      <c r="D1492" s="36">
        <v>3.6499999999999998E-2</v>
      </c>
      <c r="E1492" s="36">
        <v>3.9600000000000003E-2</v>
      </c>
      <c r="F1492" s="36">
        <v>4.5999999999999999E-2</v>
      </c>
      <c r="G1492" s="37">
        <v>4.07E-2</v>
      </c>
      <c r="H1492" s="8">
        <v>0</v>
      </c>
      <c r="I1492" s="60"/>
      <c r="J1492" s="38">
        <v>3.6499999999999998E-2</v>
      </c>
      <c r="K1492" s="18"/>
      <c r="L1492" s="18"/>
      <c r="M1492" s="38">
        <v>4.6600000000000003E-2</v>
      </c>
      <c r="N1492" s="20"/>
      <c r="O1492" s="19"/>
    </row>
    <row r="1493" spans="1:15" s="40" customFormat="1" x14ac:dyDescent="0.2">
      <c r="A1493">
        <v>201605</v>
      </c>
      <c r="B1493" s="35">
        <v>42494</v>
      </c>
      <c r="C1493" s="7" t="s">
        <v>21</v>
      </c>
      <c r="D1493" s="36">
        <v>3.6299999999999999E-2</v>
      </c>
      <c r="E1493" s="36">
        <v>3.95E-2</v>
      </c>
      <c r="F1493" s="36">
        <v>4.5699999999999998E-2</v>
      </c>
      <c r="G1493" s="37">
        <v>4.0500000000000001E-2</v>
      </c>
      <c r="H1493" s="8">
        <v>0</v>
      </c>
      <c r="I1493" s="60"/>
      <c r="J1493" s="38">
        <v>3.6600000000000001E-2</v>
      </c>
      <c r="K1493" s="18"/>
      <c r="L1493" s="18"/>
      <c r="M1493" s="38">
        <v>4.6399999999999997E-2</v>
      </c>
      <c r="N1493" s="20"/>
      <c r="O1493" s="19"/>
    </row>
    <row r="1494" spans="1:15" s="40" customFormat="1" x14ac:dyDescent="0.2">
      <c r="A1494">
        <v>201605</v>
      </c>
      <c r="B1494" s="35">
        <v>42495</v>
      </c>
      <c r="C1494" s="7" t="s">
        <v>21</v>
      </c>
      <c r="D1494" s="36">
        <v>3.5900000000000001E-2</v>
      </c>
      <c r="E1494" s="36">
        <v>3.9100000000000003E-2</v>
      </c>
      <c r="F1494" s="36">
        <v>4.5499999999999999E-2</v>
      </c>
      <c r="G1494" s="37">
        <v>4.02E-2</v>
      </c>
      <c r="H1494" s="8">
        <v>0</v>
      </c>
      <c r="I1494" s="60"/>
      <c r="J1494" s="38">
        <v>3.6299999999999999E-2</v>
      </c>
      <c r="K1494" s="18"/>
      <c r="L1494" s="18"/>
      <c r="M1494" s="38">
        <v>4.6199999999999998E-2</v>
      </c>
      <c r="N1494" s="20"/>
      <c r="O1494" s="19"/>
    </row>
    <row r="1495" spans="1:15" s="40" customFormat="1" x14ac:dyDescent="0.2">
      <c r="A1495">
        <v>201605</v>
      </c>
      <c r="B1495" s="35">
        <v>42496</v>
      </c>
      <c r="C1495" s="7" t="s">
        <v>21</v>
      </c>
      <c r="D1495" s="36">
        <v>3.61E-2</v>
      </c>
      <c r="E1495" s="36">
        <v>3.9300000000000002E-2</v>
      </c>
      <c r="F1495" s="36">
        <v>4.58E-2</v>
      </c>
      <c r="G1495" s="37">
        <v>4.0399999999999998E-2</v>
      </c>
      <c r="H1495" s="8">
        <v>0</v>
      </c>
      <c r="I1495" s="60"/>
      <c r="J1495" s="38">
        <v>3.6699999999999997E-2</v>
      </c>
      <c r="K1495" s="18"/>
      <c r="L1495" s="18"/>
      <c r="M1495" s="38">
        <v>4.6600000000000003E-2</v>
      </c>
      <c r="N1495" s="20"/>
      <c r="O1495" s="19"/>
    </row>
    <row r="1496" spans="1:15" s="40" customFormat="1" x14ac:dyDescent="0.2">
      <c r="A1496">
        <v>201605</v>
      </c>
      <c r="B1496" s="35">
        <v>42499</v>
      </c>
      <c r="C1496" s="7" t="s">
        <v>21</v>
      </c>
      <c r="D1496" s="36">
        <v>3.61E-2</v>
      </c>
      <c r="E1496" s="36">
        <v>3.9300000000000002E-2</v>
      </c>
      <c r="F1496" s="36">
        <v>4.5699999999999998E-2</v>
      </c>
      <c r="G1496" s="37">
        <v>4.0399999999999998E-2</v>
      </c>
      <c r="H1496" s="8">
        <v>0</v>
      </c>
      <c r="I1496" s="60"/>
      <c r="J1496" s="38">
        <v>3.6600000000000001E-2</v>
      </c>
      <c r="K1496" s="18"/>
      <c r="L1496" s="18"/>
      <c r="M1496" s="38">
        <v>4.6600000000000003E-2</v>
      </c>
      <c r="N1496" s="20"/>
      <c r="O1496" s="19"/>
    </row>
    <row r="1497" spans="1:15" s="40" customFormat="1" x14ac:dyDescent="0.2">
      <c r="A1497">
        <v>201605</v>
      </c>
      <c r="B1497" s="35">
        <v>42500</v>
      </c>
      <c r="C1497" s="7" t="s">
        <v>21</v>
      </c>
      <c r="D1497" s="36">
        <v>3.61E-2</v>
      </c>
      <c r="E1497" s="36">
        <v>3.9100000000000003E-2</v>
      </c>
      <c r="F1497" s="36">
        <v>4.58E-2</v>
      </c>
      <c r="G1497" s="37">
        <v>4.0300000000000002E-2</v>
      </c>
      <c r="H1497" s="8">
        <v>0</v>
      </c>
      <c r="I1497" s="60"/>
      <c r="J1497" s="38">
        <v>3.6499999999999998E-2</v>
      </c>
      <c r="K1497" s="18"/>
      <c r="L1497" s="18"/>
      <c r="M1497" s="38">
        <v>4.6600000000000003E-2</v>
      </c>
      <c r="N1497" s="20"/>
      <c r="O1497" s="19"/>
    </row>
    <row r="1498" spans="1:15" s="40" customFormat="1" x14ac:dyDescent="0.2">
      <c r="A1498">
        <v>201605</v>
      </c>
      <c r="B1498" s="35">
        <v>42501</v>
      </c>
      <c r="C1498" s="7" t="s">
        <v>21</v>
      </c>
      <c r="D1498" s="36">
        <v>3.5799999999999998E-2</v>
      </c>
      <c r="E1498" s="36">
        <v>3.8699999999999998E-2</v>
      </c>
      <c r="F1498" s="36">
        <v>4.5499999999999999E-2</v>
      </c>
      <c r="G1498" s="37">
        <v>0.04</v>
      </c>
      <c r="H1498" s="8">
        <v>0</v>
      </c>
      <c r="I1498" s="60"/>
      <c r="J1498" s="38">
        <v>3.61E-2</v>
      </c>
      <c r="K1498" s="18"/>
      <c r="L1498" s="18"/>
      <c r="M1498" s="38">
        <v>4.6300000000000001E-2</v>
      </c>
      <c r="N1498" s="20"/>
      <c r="O1498" s="19"/>
    </row>
    <row r="1499" spans="1:15" s="40" customFormat="1" x14ac:dyDescent="0.2">
      <c r="A1499">
        <v>201605</v>
      </c>
      <c r="B1499" s="35">
        <v>42502</v>
      </c>
      <c r="C1499" s="7" t="s">
        <v>21</v>
      </c>
      <c r="D1499" s="36">
        <v>3.61E-2</v>
      </c>
      <c r="E1499" s="36">
        <v>3.9100000000000003E-2</v>
      </c>
      <c r="F1499" s="36">
        <v>4.5699999999999998E-2</v>
      </c>
      <c r="G1499" s="37">
        <v>4.0300000000000002E-2</v>
      </c>
      <c r="H1499" s="8">
        <v>0</v>
      </c>
      <c r="I1499" s="60"/>
      <c r="J1499" s="38">
        <v>3.6400000000000002E-2</v>
      </c>
      <c r="K1499" s="18"/>
      <c r="L1499" s="18"/>
      <c r="M1499" s="38">
        <v>4.6600000000000003E-2</v>
      </c>
      <c r="N1499" s="20"/>
      <c r="O1499" s="19"/>
    </row>
    <row r="1500" spans="1:15" s="40" customFormat="1" x14ac:dyDescent="0.2">
      <c r="A1500">
        <v>201605</v>
      </c>
      <c r="B1500" s="35">
        <v>42503</v>
      </c>
      <c r="C1500" s="7" t="s">
        <v>21</v>
      </c>
      <c r="D1500" s="36">
        <v>3.56E-2</v>
      </c>
      <c r="E1500" s="36">
        <v>3.85E-2</v>
      </c>
      <c r="F1500" s="36">
        <v>4.5100000000000001E-2</v>
      </c>
      <c r="G1500" s="37">
        <v>3.9699999999999999E-2</v>
      </c>
      <c r="H1500" s="8">
        <v>0</v>
      </c>
      <c r="I1500" s="60"/>
      <c r="J1500" s="38">
        <v>3.5699999999999996E-2</v>
      </c>
      <c r="K1500" s="18"/>
      <c r="L1500" s="18"/>
      <c r="M1500" s="38">
        <v>4.6100000000000002E-2</v>
      </c>
      <c r="N1500" s="20"/>
      <c r="O1500" s="19"/>
    </row>
    <row r="1501" spans="1:15" s="40" customFormat="1" x14ac:dyDescent="0.2">
      <c r="A1501">
        <v>201605</v>
      </c>
      <c r="B1501" s="35">
        <v>42506</v>
      </c>
      <c r="C1501" s="7" t="s">
        <v>21</v>
      </c>
      <c r="D1501" s="36">
        <v>3.61E-2</v>
      </c>
      <c r="E1501" s="36">
        <v>3.8899999999999997E-2</v>
      </c>
      <c r="F1501" s="36">
        <v>4.5600000000000002E-2</v>
      </c>
      <c r="G1501" s="37">
        <v>4.02E-2</v>
      </c>
      <c r="H1501" s="8">
        <v>0</v>
      </c>
      <c r="I1501" s="60"/>
      <c r="J1501" s="38">
        <v>3.6200000000000003E-2</v>
      </c>
      <c r="K1501" s="18"/>
      <c r="L1501" s="18"/>
      <c r="M1501" s="38">
        <v>4.6500000000000007E-2</v>
      </c>
      <c r="N1501" s="20"/>
      <c r="O1501" s="19"/>
    </row>
    <row r="1502" spans="1:15" s="40" customFormat="1" x14ac:dyDescent="0.2">
      <c r="A1502">
        <v>201605</v>
      </c>
      <c r="B1502" s="35">
        <v>42507</v>
      </c>
      <c r="C1502" s="7" t="s">
        <v>21</v>
      </c>
      <c r="D1502" s="36">
        <v>3.5999999999999997E-2</v>
      </c>
      <c r="E1502" s="36">
        <v>3.8699999999999998E-2</v>
      </c>
      <c r="F1502" s="36">
        <v>4.5499999999999999E-2</v>
      </c>
      <c r="G1502" s="37">
        <v>4.0099999999999997E-2</v>
      </c>
      <c r="H1502" s="8">
        <v>0</v>
      </c>
      <c r="I1502" s="60"/>
      <c r="J1502" s="38">
        <v>3.61E-2</v>
      </c>
      <c r="K1502" s="18"/>
      <c r="L1502" s="18"/>
      <c r="M1502" s="38">
        <v>4.6500000000000007E-2</v>
      </c>
      <c r="N1502" s="20"/>
      <c r="O1502" s="19"/>
    </row>
    <row r="1503" spans="1:15" s="40" customFormat="1" x14ac:dyDescent="0.2">
      <c r="A1503">
        <v>201605</v>
      </c>
      <c r="B1503" s="35">
        <v>42508</v>
      </c>
      <c r="C1503" s="7" t="s">
        <v>21</v>
      </c>
      <c r="D1503" s="36">
        <v>3.7100000000000001E-2</v>
      </c>
      <c r="E1503" s="36">
        <v>3.9699999999999999E-2</v>
      </c>
      <c r="F1503" s="36">
        <v>4.65E-2</v>
      </c>
      <c r="G1503" s="37">
        <v>4.1099999999999998E-2</v>
      </c>
      <c r="H1503" s="8">
        <v>0</v>
      </c>
      <c r="I1503" s="60"/>
      <c r="J1503" s="38">
        <v>3.7100000000000001E-2</v>
      </c>
      <c r="K1503" s="18"/>
      <c r="L1503" s="18"/>
      <c r="M1503" s="38">
        <v>4.7400000000000005E-2</v>
      </c>
      <c r="N1503" s="20"/>
      <c r="O1503" s="19"/>
    </row>
    <row r="1504" spans="1:15" s="40" customFormat="1" x14ac:dyDescent="0.2">
      <c r="A1504">
        <v>201605</v>
      </c>
      <c r="B1504" s="35">
        <v>42509</v>
      </c>
      <c r="C1504" s="7" t="s">
        <v>21</v>
      </c>
      <c r="D1504" s="36">
        <v>3.6600000000000001E-2</v>
      </c>
      <c r="E1504" s="36">
        <v>3.9199999999999999E-2</v>
      </c>
      <c r="F1504" s="36">
        <v>4.5999999999999999E-2</v>
      </c>
      <c r="G1504" s="37">
        <v>4.0599999999999997E-2</v>
      </c>
      <c r="H1504" s="8">
        <v>0</v>
      </c>
      <c r="I1504" s="60"/>
      <c r="J1504" s="38">
        <v>3.6600000000000001E-2</v>
      </c>
      <c r="K1504" s="18"/>
      <c r="L1504" s="18"/>
      <c r="M1504" s="38">
        <v>4.7E-2</v>
      </c>
      <c r="N1504" s="20"/>
      <c r="O1504" s="19"/>
    </row>
    <row r="1505" spans="1:15" s="40" customFormat="1" x14ac:dyDescent="0.2">
      <c r="A1505">
        <v>201605</v>
      </c>
      <c r="B1505" s="35">
        <v>42510</v>
      </c>
      <c r="C1505" s="7" t="s">
        <v>21</v>
      </c>
      <c r="D1505" s="36">
        <v>3.6999999999999998E-2</v>
      </c>
      <c r="E1505" s="36">
        <v>3.9399999999999998E-2</v>
      </c>
      <c r="F1505" s="36">
        <v>4.6100000000000002E-2</v>
      </c>
      <c r="G1505" s="37">
        <v>4.0800000000000003E-2</v>
      </c>
      <c r="H1505" s="8">
        <v>0</v>
      </c>
      <c r="I1505" s="60"/>
      <c r="J1505" s="38">
        <v>3.6699999999999997E-2</v>
      </c>
      <c r="K1505" s="18"/>
      <c r="L1505" s="18"/>
      <c r="M1505" s="38">
        <v>4.7100000000000003E-2</v>
      </c>
      <c r="N1505" s="20"/>
      <c r="O1505" s="19"/>
    </row>
    <row r="1506" spans="1:15" s="40" customFormat="1" x14ac:dyDescent="0.2">
      <c r="A1506">
        <v>201605</v>
      </c>
      <c r="B1506" s="35">
        <v>42513</v>
      </c>
      <c r="C1506" s="7" t="s">
        <v>21</v>
      </c>
      <c r="D1506" s="36">
        <v>3.6999999999999998E-2</v>
      </c>
      <c r="E1506" s="36">
        <v>3.9300000000000002E-2</v>
      </c>
      <c r="F1506" s="36">
        <v>4.6100000000000002E-2</v>
      </c>
      <c r="G1506" s="37">
        <v>4.0800000000000003E-2</v>
      </c>
      <c r="H1506" s="8">
        <v>0</v>
      </c>
      <c r="I1506" s="60"/>
      <c r="J1506" s="38">
        <v>3.6799999999999999E-2</v>
      </c>
      <c r="K1506" s="18"/>
      <c r="L1506" s="18"/>
      <c r="M1506" s="38">
        <v>4.7E-2</v>
      </c>
      <c r="N1506" s="20"/>
      <c r="O1506" s="19"/>
    </row>
    <row r="1507" spans="1:15" s="40" customFormat="1" x14ac:dyDescent="0.2">
      <c r="A1507">
        <v>201605</v>
      </c>
      <c r="B1507" s="35">
        <v>42514</v>
      </c>
      <c r="C1507" s="7" t="s">
        <v>21</v>
      </c>
      <c r="D1507" s="36">
        <v>3.7199999999999997E-2</v>
      </c>
      <c r="E1507" s="36">
        <v>3.9399999999999998E-2</v>
      </c>
      <c r="F1507" s="36">
        <v>4.6300000000000001E-2</v>
      </c>
      <c r="G1507" s="37">
        <v>4.1000000000000002E-2</v>
      </c>
      <c r="H1507" s="8">
        <v>0</v>
      </c>
      <c r="I1507" s="60"/>
      <c r="J1507" s="38">
        <v>3.6799999999999999E-2</v>
      </c>
      <c r="K1507" s="18"/>
      <c r="L1507" s="18"/>
      <c r="M1507" s="38">
        <v>4.7100000000000003E-2</v>
      </c>
      <c r="N1507" s="20"/>
      <c r="O1507" s="19"/>
    </row>
    <row r="1508" spans="1:15" s="40" customFormat="1" x14ac:dyDescent="0.2">
      <c r="A1508">
        <v>201605</v>
      </c>
      <c r="B1508" s="35">
        <v>42515</v>
      </c>
      <c r="C1508" s="7" t="s">
        <v>21</v>
      </c>
      <c r="D1508" s="36">
        <v>3.7499999999999999E-2</v>
      </c>
      <c r="E1508" s="36">
        <v>3.9699999999999999E-2</v>
      </c>
      <c r="F1508" s="36">
        <v>4.6600000000000003E-2</v>
      </c>
      <c r="G1508" s="37">
        <v>4.1300000000000003E-2</v>
      </c>
      <c r="H1508" s="8">
        <v>0</v>
      </c>
      <c r="I1508" s="60"/>
      <c r="J1508" s="38">
        <v>3.6900000000000002E-2</v>
      </c>
      <c r="K1508" s="18"/>
      <c r="L1508" s="18"/>
      <c r="M1508" s="38">
        <v>4.7400000000000005E-2</v>
      </c>
      <c r="N1508" s="20"/>
      <c r="O1508" s="19"/>
    </row>
    <row r="1509" spans="1:15" s="40" customFormat="1" x14ac:dyDescent="0.2">
      <c r="A1509">
        <v>201605</v>
      </c>
      <c r="B1509" s="35">
        <v>42516</v>
      </c>
      <c r="C1509" s="7" t="s">
        <v>21</v>
      </c>
      <c r="D1509" s="36">
        <v>3.7100000000000001E-2</v>
      </c>
      <c r="E1509" s="36">
        <v>3.9199999999999999E-2</v>
      </c>
      <c r="F1509" s="36">
        <v>4.6199999999999998E-2</v>
      </c>
      <c r="G1509" s="37">
        <v>4.0800000000000003E-2</v>
      </c>
      <c r="H1509" s="8">
        <v>0</v>
      </c>
      <c r="I1509" s="60"/>
      <c r="J1509" s="38">
        <v>3.6299999999999999E-2</v>
      </c>
      <c r="K1509" s="18"/>
      <c r="L1509" s="18"/>
      <c r="M1509" s="38">
        <v>4.6900000000000004E-2</v>
      </c>
      <c r="N1509" s="20"/>
      <c r="O1509" s="19"/>
    </row>
    <row r="1510" spans="1:15" s="40" customFormat="1" x14ac:dyDescent="0.2">
      <c r="A1510">
        <v>201605</v>
      </c>
      <c r="B1510" s="35">
        <v>42517</v>
      </c>
      <c r="C1510" s="7" t="s">
        <v>21</v>
      </c>
      <c r="D1510" s="36">
        <v>3.7199999999999997E-2</v>
      </c>
      <c r="E1510" s="36">
        <v>3.9399999999999998E-2</v>
      </c>
      <c r="F1510" s="36">
        <v>4.6300000000000001E-2</v>
      </c>
      <c r="G1510" s="37">
        <v>4.1000000000000002E-2</v>
      </c>
      <c r="H1510" s="8">
        <v>0</v>
      </c>
      <c r="I1510" s="60"/>
      <c r="J1510" s="38">
        <v>3.6499999999999998E-2</v>
      </c>
      <c r="K1510" s="18"/>
      <c r="L1510" s="18"/>
      <c r="M1510" s="38">
        <v>4.7E-2</v>
      </c>
      <c r="N1510" s="20"/>
      <c r="O1510" s="19"/>
    </row>
    <row r="1511" spans="1:15" s="40" customFormat="1" x14ac:dyDescent="0.2">
      <c r="A1511">
        <v>201606</v>
      </c>
      <c r="B1511" s="35">
        <v>42523</v>
      </c>
      <c r="C1511" s="7" t="s">
        <v>21</v>
      </c>
      <c r="D1511" s="36">
        <v>3.6600000000000001E-2</v>
      </c>
      <c r="E1511" s="36">
        <v>3.8800000000000001E-2</v>
      </c>
      <c r="F1511" s="36">
        <v>4.5699999999999998E-2</v>
      </c>
      <c r="G1511" s="37">
        <v>4.0399999999999998E-2</v>
      </c>
      <c r="H1511" s="8">
        <v>0</v>
      </c>
      <c r="I1511" s="60"/>
      <c r="J1511" s="38">
        <v>3.5900000000000001E-2</v>
      </c>
      <c r="K1511" s="18"/>
      <c r="L1511" s="18"/>
      <c r="M1511" s="38">
        <v>4.6399999999999997E-2</v>
      </c>
      <c r="N1511" s="20"/>
      <c r="O1511" s="19"/>
    </row>
    <row r="1512" spans="1:15" s="40" customFormat="1" x14ac:dyDescent="0.2">
      <c r="A1512">
        <v>201606</v>
      </c>
      <c r="B1512" s="35">
        <v>42524</v>
      </c>
      <c r="C1512" s="7" t="s">
        <v>21</v>
      </c>
      <c r="D1512" s="36">
        <v>3.5900000000000001E-2</v>
      </c>
      <c r="E1512" s="36">
        <v>3.8199999999999998E-2</v>
      </c>
      <c r="F1512" s="36">
        <v>4.5100000000000001E-2</v>
      </c>
      <c r="G1512" s="37">
        <v>3.9699999999999999E-2</v>
      </c>
      <c r="H1512" s="8">
        <v>0</v>
      </c>
      <c r="I1512" s="60"/>
      <c r="J1512" s="38">
        <v>3.5099999999999999E-2</v>
      </c>
      <c r="K1512" s="18"/>
      <c r="L1512" s="18"/>
      <c r="M1512" s="38">
        <v>4.5700000000000005E-2</v>
      </c>
      <c r="N1512" s="20"/>
      <c r="O1512" s="19"/>
    </row>
    <row r="1513" spans="1:15" s="40" customFormat="1" x14ac:dyDescent="0.2">
      <c r="A1513">
        <v>201606</v>
      </c>
      <c r="B1513" s="35">
        <v>42527</v>
      </c>
      <c r="C1513" s="7" t="s">
        <v>21</v>
      </c>
      <c r="D1513" s="36">
        <v>3.6200000000000003E-2</v>
      </c>
      <c r="E1513" s="36">
        <v>3.8399999999999997E-2</v>
      </c>
      <c r="F1513" s="36">
        <v>4.53E-2</v>
      </c>
      <c r="G1513" s="37">
        <v>0.04</v>
      </c>
      <c r="H1513" s="8">
        <v>0</v>
      </c>
      <c r="I1513" s="60"/>
      <c r="J1513" s="38">
        <v>3.5400000000000001E-2</v>
      </c>
      <c r="K1513" s="18"/>
      <c r="L1513" s="18"/>
      <c r="M1513" s="38">
        <v>4.5899999999999996E-2</v>
      </c>
      <c r="N1513" s="20"/>
      <c r="O1513" s="19"/>
    </row>
    <row r="1514" spans="1:15" s="40" customFormat="1" x14ac:dyDescent="0.2">
      <c r="A1514">
        <v>201606</v>
      </c>
      <c r="B1514" s="35">
        <v>42528</v>
      </c>
      <c r="C1514" s="7" t="s">
        <v>21</v>
      </c>
      <c r="D1514" s="36">
        <v>3.5999999999999997E-2</v>
      </c>
      <c r="E1514" s="36">
        <v>3.8300000000000001E-2</v>
      </c>
      <c r="F1514" s="36">
        <v>4.5199999999999997E-2</v>
      </c>
      <c r="G1514" s="37">
        <v>3.9800000000000002E-2</v>
      </c>
      <c r="H1514" s="8">
        <v>0</v>
      </c>
      <c r="I1514" s="60"/>
      <c r="J1514" s="38">
        <v>3.5299999999999998E-2</v>
      </c>
      <c r="K1514" s="18"/>
      <c r="L1514" s="18"/>
      <c r="M1514" s="38">
        <v>4.58E-2</v>
      </c>
      <c r="N1514" s="20"/>
      <c r="O1514" s="19"/>
    </row>
    <row r="1515" spans="1:15" s="40" customFormat="1" x14ac:dyDescent="0.2">
      <c r="A1515">
        <v>201606</v>
      </c>
      <c r="B1515" s="35">
        <v>42529</v>
      </c>
      <c r="C1515" s="7" t="s">
        <v>21</v>
      </c>
      <c r="D1515" s="36">
        <v>3.5900000000000001E-2</v>
      </c>
      <c r="E1515" s="36">
        <v>3.8100000000000002E-2</v>
      </c>
      <c r="F1515" s="36">
        <v>4.5100000000000001E-2</v>
      </c>
      <c r="G1515" s="37">
        <v>3.9699999999999999E-2</v>
      </c>
      <c r="H1515" s="8">
        <v>0</v>
      </c>
      <c r="I1515" s="60"/>
      <c r="J1515" s="38">
        <v>3.5200000000000002E-2</v>
      </c>
      <c r="K1515" s="18"/>
      <c r="L1515" s="18"/>
      <c r="M1515" s="38">
        <v>4.5599999999999995E-2</v>
      </c>
      <c r="N1515" s="20"/>
      <c r="O1515" s="19"/>
    </row>
    <row r="1516" spans="1:15" s="40" customFormat="1" x14ac:dyDescent="0.2">
      <c r="A1516">
        <v>201606</v>
      </c>
      <c r="B1516" s="35">
        <v>42530</v>
      </c>
      <c r="C1516" s="7" t="s">
        <v>21</v>
      </c>
      <c r="D1516" s="36">
        <v>3.56E-2</v>
      </c>
      <c r="E1516" s="36">
        <v>3.78E-2</v>
      </c>
      <c r="F1516" s="36">
        <v>4.48E-2</v>
      </c>
      <c r="G1516" s="37">
        <v>3.9399999999999998E-2</v>
      </c>
      <c r="H1516" s="8">
        <v>0</v>
      </c>
      <c r="I1516" s="60"/>
      <c r="J1516" s="38">
        <v>3.49E-2</v>
      </c>
      <c r="K1516" s="18"/>
      <c r="L1516" s="18"/>
      <c r="M1516" s="38">
        <v>4.53E-2</v>
      </c>
      <c r="N1516" s="20"/>
      <c r="O1516" s="19"/>
    </row>
    <row r="1517" spans="1:15" s="40" customFormat="1" x14ac:dyDescent="0.2">
      <c r="A1517">
        <v>201606</v>
      </c>
      <c r="B1517" s="35">
        <v>42531</v>
      </c>
      <c r="C1517" s="7" t="s">
        <v>21</v>
      </c>
      <c r="D1517" s="36">
        <v>3.5200000000000002E-2</v>
      </c>
      <c r="E1517" s="36">
        <v>3.7499999999999999E-2</v>
      </c>
      <c r="F1517" s="36">
        <v>4.4400000000000002E-2</v>
      </c>
      <c r="G1517" s="37">
        <v>3.9E-2</v>
      </c>
      <c r="H1517" s="8">
        <v>0</v>
      </c>
      <c r="I1517" s="60"/>
      <c r="J1517" s="38">
        <v>3.4799999999999998E-2</v>
      </c>
      <c r="K1517" s="18"/>
      <c r="L1517" s="18"/>
      <c r="M1517" s="38">
        <v>4.4999999999999998E-2</v>
      </c>
      <c r="N1517" s="20"/>
      <c r="O1517" s="19"/>
    </row>
    <row r="1518" spans="1:15" s="40" customFormat="1" x14ac:dyDescent="0.2">
      <c r="A1518">
        <v>201606</v>
      </c>
      <c r="B1518" s="35">
        <v>42534</v>
      </c>
      <c r="C1518" s="7" t="s">
        <v>21</v>
      </c>
      <c r="D1518" s="36">
        <v>3.5200000000000002E-2</v>
      </c>
      <c r="E1518" s="36">
        <v>3.73E-2</v>
      </c>
      <c r="F1518" s="36">
        <v>4.4200000000000003E-2</v>
      </c>
      <c r="G1518" s="37">
        <v>3.8899999999999997E-2</v>
      </c>
      <c r="H1518" s="8">
        <v>0</v>
      </c>
      <c r="I1518" s="60"/>
      <c r="J1518" s="38">
        <v>3.4700000000000002E-2</v>
      </c>
      <c r="K1518" s="18"/>
      <c r="L1518" s="18"/>
      <c r="M1518" s="38">
        <v>4.4800000000000006E-2</v>
      </c>
      <c r="N1518" s="20"/>
      <c r="O1518" s="19"/>
    </row>
    <row r="1519" spans="1:15" s="40" customFormat="1" x14ac:dyDescent="0.2">
      <c r="A1519">
        <v>201606</v>
      </c>
      <c r="B1519" s="35">
        <v>42535</v>
      </c>
      <c r="C1519" s="7" t="s">
        <v>21</v>
      </c>
      <c r="D1519" s="36">
        <v>3.5099999999999999E-2</v>
      </c>
      <c r="E1519" s="36">
        <v>3.73E-2</v>
      </c>
      <c r="F1519" s="36">
        <v>4.4299999999999999E-2</v>
      </c>
      <c r="G1519" s="37">
        <v>3.8899999999999997E-2</v>
      </c>
      <c r="H1519" s="8">
        <v>0</v>
      </c>
      <c r="I1519" s="60"/>
      <c r="J1519" s="38">
        <v>3.4500000000000003E-2</v>
      </c>
      <c r="K1519" s="18"/>
      <c r="L1519" s="18"/>
      <c r="M1519" s="38">
        <v>4.4999999999999998E-2</v>
      </c>
      <c r="N1519" s="20"/>
      <c r="O1519" s="19"/>
    </row>
    <row r="1520" spans="1:15" s="40" customFormat="1" x14ac:dyDescent="0.2">
      <c r="A1520">
        <v>201606</v>
      </c>
      <c r="B1520" s="35">
        <v>42536</v>
      </c>
      <c r="C1520" s="7" t="s">
        <v>21</v>
      </c>
      <c r="D1520" s="36">
        <v>3.5299999999999998E-2</v>
      </c>
      <c r="E1520" s="36">
        <v>3.7400000000000003E-2</v>
      </c>
      <c r="F1520" s="36">
        <v>4.4299999999999999E-2</v>
      </c>
      <c r="G1520" s="37">
        <v>3.9E-2</v>
      </c>
      <c r="H1520" s="8">
        <v>0</v>
      </c>
      <c r="I1520" s="60"/>
      <c r="J1520" s="38">
        <v>3.4300000000000004E-2</v>
      </c>
      <c r="K1520" s="18"/>
      <c r="L1520" s="18"/>
      <c r="M1520" s="38">
        <v>4.4999999999999998E-2</v>
      </c>
      <c r="N1520" s="20"/>
      <c r="O1520" s="19"/>
    </row>
    <row r="1521" spans="1:15" s="40" customFormat="1" x14ac:dyDescent="0.2">
      <c r="A1521">
        <v>201606</v>
      </c>
      <c r="B1521" s="35">
        <v>42537</v>
      </c>
      <c r="C1521" s="7" t="s">
        <v>21</v>
      </c>
      <c r="D1521" s="36">
        <v>3.49E-2</v>
      </c>
      <c r="E1521" s="36">
        <v>3.6999999999999998E-2</v>
      </c>
      <c r="F1521" s="36">
        <v>4.3900000000000002E-2</v>
      </c>
      <c r="G1521" s="37">
        <v>3.8600000000000002E-2</v>
      </c>
      <c r="H1521" s="8">
        <v>0</v>
      </c>
      <c r="I1521" s="60"/>
      <c r="J1521" s="38">
        <v>3.4300000000000004E-2</v>
      </c>
      <c r="K1521" s="18"/>
      <c r="L1521" s="18"/>
      <c r="M1521" s="38">
        <v>4.4699999999999997E-2</v>
      </c>
      <c r="N1521" s="20"/>
      <c r="O1521" s="19"/>
    </row>
    <row r="1522" spans="1:15" s="40" customFormat="1" x14ac:dyDescent="0.2">
      <c r="A1522">
        <v>201606</v>
      </c>
      <c r="B1522" s="35">
        <v>42538</v>
      </c>
      <c r="C1522" s="7" t="s">
        <v>21</v>
      </c>
      <c r="D1522" s="36">
        <v>3.5499999999999997E-2</v>
      </c>
      <c r="E1522" s="36">
        <v>3.7499999999999999E-2</v>
      </c>
      <c r="F1522" s="36">
        <v>4.4400000000000002E-2</v>
      </c>
      <c r="G1522" s="37">
        <v>3.9100000000000003E-2</v>
      </c>
      <c r="H1522" s="8">
        <v>0</v>
      </c>
      <c r="I1522" s="60"/>
      <c r="J1522" s="38">
        <v>3.4700000000000002E-2</v>
      </c>
      <c r="K1522" s="18"/>
      <c r="L1522" s="18"/>
      <c r="M1522" s="38">
        <v>4.5100000000000001E-2</v>
      </c>
      <c r="N1522" s="20"/>
      <c r="O1522" s="19"/>
    </row>
    <row r="1523" spans="1:15" s="40" customFormat="1" x14ac:dyDescent="0.2">
      <c r="A1523">
        <v>201606</v>
      </c>
      <c r="B1523" s="35">
        <v>42541</v>
      </c>
      <c r="C1523" s="7" t="s">
        <v>21</v>
      </c>
      <c r="D1523" s="36">
        <v>3.5900000000000001E-2</v>
      </c>
      <c r="E1523" s="36">
        <v>3.7900000000000003E-2</v>
      </c>
      <c r="F1523" s="36">
        <v>4.4699999999999997E-2</v>
      </c>
      <c r="G1523" s="37">
        <v>3.95E-2</v>
      </c>
      <c r="H1523" s="8">
        <v>0</v>
      </c>
      <c r="I1523" s="60"/>
      <c r="J1523" s="38">
        <v>3.5000000000000003E-2</v>
      </c>
      <c r="K1523" s="18"/>
      <c r="L1523" s="18"/>
      <c r="M1523" s="38">
        <v>4.5400000000000003E-2</v>
      </c>
      <c r="N1523" s="20"/>
      <c r="O1523" s="19"/>
    </row>
    <row r="1524" spans="1:15" s="40" customFormat="1" x14ac:dyDescent="0.2">
      <c r="A1524">
        <v>201606</v>
      </c>
      <c r="B1524" s="35">
        <v>42542</v>
      </c>
      <c r="C1524" s="7" t="s">
        <v>21</v>
      </c>
      <c r="D1524" s="36">
        <v>3.61E-2</v>
      </c>
      <c r="E1524" s="36">
        <v>3.8100000000000002E-2</v>
      </c>
      <c r="F1524" s="36">
        <v>4.4999999999999998E-2</v>
      </c>
      <c r="G1524" s="37">
        <v>3.9699999999999999E-2</v>
      </c>
      <c r="H1524" s="8">
        <v>0</v>
      </c>
      <c r="I1524" s="60"/>
      <c r="J1524" s="38">
        <v>3.5699999999999996E-2</v>
      </c>
      <c r="K1524" s="18"/>
      <c r="L1524" s="18"/>
      <c r="M1524" s="38">
        <v>4.5700000000000005E-2</v>
      </c>
      <c r="N1524" s="20"/>
      <c r="O1524" s="19"/>
    </row>
    <row r="1525" spans="1:15" s="40" customFormat="1" x14ac:dyDescent="0.2">
      <c r="A1525">
        <v>201606</v>
      </c>
      <c r="B1525" s="35">
        <v>42543</v>
      </c>
      <c r="C1525" s="7" t="s">
        <v>21</v>
      </c>
      <c r="D1525" s="36">
        <v>3.61E-2</v>
      </c>
      <c r="E1525" s="36">
        <v>3.8100000000000002E-2</v>
      </c>
      <c r="F1525" s="36">
        <v>4.4900000000000002E-2</v>
      </c>
      <c r="G1525" s="37">
        <v>3.9699999999999999E-2</v>
      </c>
      <c r="H1525" s="8">
        <v>0</v>
      </c>
      <c r="I1525" s="60"/>
      <c r="J1525" s="38">
        <v>3.56E-2</v>
      </c>
      <c r="K1525" s="18"/>
      <c r="L1525" s="18"/>
      <c r="M1525" s="38">
        <v>4.5499999999999999E-2</v>
      </c>
      <c r="N1525" s="20"/>
      <c r="O1525" s="19"/>
    </row>
    <row r="1526" spans="1:15" s="40" customFormat="1" x14ac:dyDescent="0.2">
      <c r="A1526">
        <v>201606</v>
      </c>
      <c r="B1526" s="35">
        <v>42544</v>
      </c>
      <c r="C1526" s="7" t="s">
        <v>21</v>
      </c>
      <c r="D1526" s="36">
        <v>3.6600000000000001E-2</v>
      </c>
      <c r="E1526" s="36">
        <v>3.8699999999999998E-2</v>
      </c>
      <c r="F1526" s="36">
        <v>4.5400000000000003E-2</v>
      </c>
      <c r="G1526" s="37">
        <v>4.02E-2</v>
      </c>
      <c r="H1526" s="8">
        <v>0</v>
      </c>
      <c r="I1526" s="60"/>
      <c r="J1526" s="38">
        <v>3.6200000000000003E-2</v>
      </c>
      <c r="K1526" s="18"/>
      <c r="L1526" s="18"/>
      <c r="M1526" s="38">
        <v>4.5999999999999999E-2</v>
      </c>
      <c r="N1526" s="20"/>
      <c r="O1526" s="19"/>
    </row>
    <row r="1527" spans="1:15" s="40" customFormat="1" x14ac:dyDescent="0.2">
      <c r="A1527">
        <v>201606</v>
      </c>
      <c r="B1527" s="35">
        <v>42545</v>
      </c>
      <c r="C1527" s="7" t="s">
        <v>21</v>
      </c>
      <c r="D1527" s="36">
        <v>3.5999999999999997E-2</v>
      </c>
      <c r="E1527" s="36">
        <v>3.8199999999999998E-2</v>
      </c>
      <c r="F1527" s="36">
        <v>4.5100000000000001E-2</v>
      </c>
      <c r="G1527" s="37">
        <v>3.9800000000000002E-2</v>
      </c>
      <c r="H1527" s="8">
        <v>0</v>
      </c>
      <c r="I1527" s="60"/>
      <c r="J1527" s="38">
        <v>3.5499999999999997E-2</v>
      </c>
      <c r="K1527" s="18"/>
      <c r="L1527" s="18"/>
      <c r="M1527" s="38">
        <v>4.5499999999999999E-2</v>
      </c>
      <c r="N1527" s="20"/>
      <c r="O1527" s="19"/>
    </row>
    <row r="1528" spans="1:15" s="40" customFormat="1" x14ac:dyDescent="0.2">
      <c r="A1528">
        <v>201606</v>
      </c>
      <c r="B1528" s="35">
        <v>42548</v>
      </c>
      <c r="C1528" s="7" t="s">
        <v>21</v>
      </c>
      <c r="D1528" s="36">
        <v>3.4500000000000003E-2</v>
      </c>
      <c r="E1528" s="36">
        <v>3.6799999999999999E-2</v>
      </c>
      <c r="F1528" s="36">
        <v>4.3700000000000003E-2</v>
      </c>
      <c r="G1528" s="37">
        <v>3.8300000000000001E-2</v>
      </c>
      <c r="H1528" s="8">
        <v>0</v>
      </c>
      <c r="I1528" s="60"/>
      <c r="J1528" s="38">
        <v>3.4200000000000001E-2</v>
      </c>
      <c r="K1528" s="18"/>
      <c r="L1528" s="18"/>
      <c r="M1528" s="38">
        <v>4.4199999999999996E-2</v>
      </c>
      <c r="N1528" s="20"/>
      <c r="O1528" s="19"/>
    </row>
    <row r="1529" spans="1:15" s="40" customFormat="1" x14ac:dyDescent="0.2">
      <c r="A1529">
        <v>201606</v>
      </c>
      <c r="B1529" s="35">
        <v>42549</v>
      </c>
      <c r="C1529" s="7" t="s">
        <v>21</v>
      </c>
      <c r="D1529" s="36">
        <v>3.4299999999999997E-2</v>
      </c>
      <c r="E1529" s="36">
        <v>3.6700000000000003E-2</v>
      </c>
      <c r="F1529" s="36">
        <v>4.36E-2</v>
      </c>
      <c r="G1529" s="37">
        <v>3.8199999999999998E-2</v>
      </c>
      <c r="H1529" s="8">
        <v>0</v>
      </c>
      <c r="I1529" s="60"/>
      <c r="J1529" s="38">
        <v>3.4200000000000001E-2</v>
      </c>
      <c r="K1529" s="18"/>
      <c r="L1529" s="18"/>
      <c r="M1529" s="38">
        <v>4.41E-2</v>
      </c>
      <c r="N1529" s="20"/>
      <c r="O1529" s="19"/>
    </row>
    <row r="1530" spans="1:15" s="40" customFormat="1" x14ac:dyDescent="0.2">
      <c r="A1530">
        <v>201606</v>
      </c>
      <c r="B1530" s="35">
        <v>42550</v>
      </c>
      <c r="C1530" s="7" t="s">
        <v>21</v>
      </c>
      <c r="D1530" s="36">
        <v>3.4299999999999997E-2</v>
      </c>
      <c r="E1530" s="36">
        <v>3.6700000000000003E-2</v>
      </c>
      <c r="F1530" s="36">
        <v>4.36E-2</v>
      </c>
      <c r="G1530" s="37">
        <v>3.8199999999999998E-2</v>
      </c>
      <c r="H1530" s="8">
        <v>0</v>
      </c>
      <c r="I1530" s="60"/>
      <c r="J1530" s="38">
        <v>3.3700000000000001E-2</v>
      </c>
      <c r="K1530" s="18"/>
      <c r="L1530" s="18"/>
      <c r="M1530" s="38">
        <v>4.4000000000000004E-2</v>
      </c>
      <c r="N1530" s="20"/>
      <c r="O1530" s="19"/>
    </row>
    <row r="1531" spans="1:15" s="40" customFormat="1" x14ac:dyDescent="0.2">
      <c r="A1531">
        <v>201606</v>
      </c>
      <c r="B1531" s="35">
        <v>42551</v>
      </c>
      <c r="C1531" s="7" t="s">
        <v>21</v>
      </c>
      <c r="D1531" s="36">
        <v>3.4299999999999997E-2</v>
      </c>
      <c r="E1531" s="36">
        <v>3.6799999999999999E-2</v>
      </c>
      <c r="F1531" s="36">
        <v>4.36E-2</v>
      </c>
      <c r="G1531" s="37">
        <v>3.8199999999999998E-2</v>
      </c>
      <c r="H1531" s="8">
        <v>0</v>
      </c>
      <c r="I1531" s="60"/>
      <c r="J1531" s="38">
        <v>3.39E-2</v>
      </c>
      <c r="K1531" s="18"/>
      <c r="L1531" s="18"/>
      <c r="M1531" s="38">
        <v>4.41E-2</v>
      </c>
      <c r="N1531" s="20"/>
      <c r="O1531" s="19"/>
    </row>
    <row r="1532" spans="1:15" s="40" customFormat="1" x14ac:dyDescent="0.2">
      <c r="A1532">
        <v>201607</v>
      </c>
      <c r="B1532" s="35">
        <v>42552</v>
      </c>
      <c r="C1532" s="7" t="s">
        <v>21</v>
      </c>
      <c r="D1532" s="36">
        <v>3.3799999999999997E-2</v>
      </c>
      <c r="E1532" s="36">
        <v>3.6200000000000003E-2</v>
      </c>
      <c r="F1532" s="36">
        <v>4.24E-2</v>
      </c>
      <c r="G1532" s="37">
        <v>3.7499999999999999E-2</v>
      </c>
      <c r="H1532" s="8">
        <v>0</v>
      </c>
      <c r="I1532" s="60"/>
      <c r="J1532" s="38">
        <v>3.3399999999999999E-2</v>
      </c>
      <c r="K1532" s="18"/>
      <c r="L1532" s="18"/>
      <c r="M1532" s="38">
        <v>4.3200000000000002E-2</v>
      </c>
      <c r="N1532" s="20"/>
      <c r="O1532" s="19"/>
    </row>
    <row r="1533" spans="1:15" s="40" customFormat="1" x14ac:dyDescent="0.2">
      <c r="A1533">
        <v>201607</v>
      </c>
      <c r="B1533" s="35">
        <v>42556</v>
      </c>
      <c r="C1533" s="7" t="s">
        <v>21</v>
      </c>
      <c r="D1533" s="36">
        <v>3.27E-2</v>
      </c>
      <c r="E1533" s="36">
        <v>3.5099999999999999E-2</v>
      </c>
      <c r="F1533" s="36">
        <v>4.1200000000000001E-2</v>
      </c>
      <c r="G1533" s="37">
        <v>3.6299999999999999E-2</v>
      </c>
      <c r="H1533" s="8">
        <v>0</v>
      </c>
      <c r="I1533" s="60"/>
      <c r="J1533" s="38">
        <v>3.2199999999999999E-2</v>
      </c>
      <c r="K1533" s="18"/>
      <c r="L1533" s="18"/>
      <c r="M1533" s="38">
        <v>4.2000000000000003E-2</v>
      </c>
      <c r="N1533" s="20"/>
      <c r="O1533" s="19"/>
    </row>
    <row r="1534" spans="1:15" s="40" customFormat="1" x14ac:dyDescent="0.2">
      <c r="A1534">
        <v>201607</v>
      </c>
      <c r="B1534" s="35">
        <v>42557</v>
      </c>
      <c r="C1534" s="7" t="s">
        <v>21</v>
      </c>
      <c r="D1534" s="36">
        <v>3.3000000000000002E-2</v>
      </c>
      <c r="E1534" s="36">
        <v>3.56E-2</v>
      </c>
      <c r="F1534" s="36">
        <v>4.1300000000000003E-2</v>
      </c>
      <c r="G1534" s="37">
        <v>3.6600000000000001E-2</v>
      </c>
      <c r="H1534" s="8">
        <v>0</v>
      </c>
      <c r="I1534" s="60"/>
      <c r="J1534" s="38">
        <v>3.2300000000000002E-2</v>
      </c>
      <c r="K1534" s="18"/>
      <c r="L1534" s="18"/>
      <c r="M1534" s="38">
        <v>4.2099999999999999E-2</v>
      </c>
      <c r="N1534" s="20"/>
      <c r="O1534" s="19"/>
    </row>
    <row r="1535" spans="1:15" s="40" customFormat="1" x14ac:dyDescent="0.2">
      <c r="A1535">
        <v>201607</v>
      </c>
      <c r="B1535" s="35">
        <v>42558</v>
      </c>
      <c r="C1535" s="7" t="s">
        <v>21</v>
      </c>
      <c r="D1535" s="36">
        <v>3.3000000000000002E-2</v>
      </c>
      <c r="E1535" s="36">
        <v>3.5099999999999999E-2</v>
      </c>
      <c r="F1535" s="36">
        <v>4.1200000000000001E-2</v>
      </c>
      <c r="G1535" s="37">
        <v>3.6400000000000002E-2</v>
      </c>
      <c r="H1535" s="8">
        <v>0</v>
      </c>
      <c r="I1535" s="60"/>
      <c r="J1535" s="38">
        <v>3.2199999999999999E-2</v>
      </c>
      <c r="K1535" s="18"/>
      <c r="L1535" s="18"/>
      <c r="M1535" s="38">
        <v>4.1900000000000007E-2</v>
      </c>
      <c r="N1535" s="20"/>
      <c r="O1535" s="19"/>
    </row>
    <row r="1536" spans="1:15" s="40" customFormat="1" x14ac:dyDescent="0.2">
      <c r="A1536">
        <v>201607</v>
      </c>
      <c r="B1536" s="35">
        <v>42559</v>
      </c>
      <c r="C1536" s="7" t="s">
        <v>21</v>
      </c>
      <c r="D1536" s="36">
        <v>3.2599999999999997E-2</v>
      </c>
      <c r="E1536" s="36">
        <v>3.4799999999999998E-2</v>
      </c>
      <c r="F1536" s="36">
        <v>4.0800000000000003E-2</v>
      </c>
      <c r="G1536" s="37">
        <v>3.61E-2</v>
      </c>
      <c r="H1536" s="8">
        <v>0</v>
      </c>
      <c r="I1536" s="60"/>
      <c r="J1536" s="38">
        <v>3.1800000000000002E-2</v>
      </c>
      <c r="K1536" s="18"/>
      <c r="L1536" s="18"/>
      <c r="M1536" s="38">
        <v>4.1500000000000002E-2</v>
      </c>
      <c r="N1536" s="20"/>
      <c r="O1536" s="19"/>
    </row>
    <row r="1537" spans="1:15" s="40" customFormat="1" x14ac:dyDescent="0.2">
      <c r="A1537">
        <v>201607</v>
      </c>
      <c r="B1537" s="35">
        <v>42562</v>
      </c>
      <c r="C1537" s="7" t="s">
        <v>21</v>
      </c>
      <c r="D1537" s="36">
        <v>3.3000000000000002E-2</v>
      </c>
      <c r="E1537" s="36">
        <v>3.5200000000000002E-2</v>
      </c>
      <c r="F1537" s="36">
        <v>4.1200000000000001E-2</v>
      </c>
      <c r="G1537" s="37">
        <v>3.6499999999999998E-2</v>
      </c>
      <c r="H1537" s="8">
        <v>0</v>
      </c>
      <c r="I1537" s="60"/>
      <c r="J1537" s="38">
        <v>3.2199999999999999E-2</v>
      </c>
      <c r="K1537" s="18"/>
      <c r="L1537" s="18"/>
      <c r="M1537" s="38">
        <v>4.1799999999999997E-2</v>
      </c>
      <c r="N1537" s="20"/>
      <c r="O1537" s="19"/>
    </row>
    <row r="1538" spans="1:15" s="40" customFormat="1" x14ac:dyDescent="0.2">
      <c r="A1538">
        <v>201607</v>
      </c>
      <c r="B1538" s="35">
        <v>42563</v>
      </c>
      <c r="C1538" s="7" t="s">
        <v>21</v>
      </c>
      <c r="D1538" s="36">
        <v>3.3700000000000001E-2</v>
      </c>
      <c r="E1538" s="36">
        <v>3.5900000000000001E-2</v>
      </c>
      <c r="F1538" s="36">
        <v>4.1799999999999997E-2</v>
      </c>
      <c r="G1538" s="37">
        <v>3.7100000000000001E-2</v>
      </c>
      <c r="H1538" s="8">
        <v>0</v>
      </c>
      <c r="I1538" s="60"/>
      <c r="J1538" s="38">
        <v>3.3000000000000002E-2</v>
      </c>
      <c r="K1538" s="18"/>
      <c r="L1538" s="18"/>
      <c r="M1538" s="38">
        <v>4.2300000000000004E-2</v>
      </c>
      <c r="N1538" s="20"/>
      <c r="O1538" s="19"/>
    </row>
    <row r="1539" spans="1:15" s="40" customFormat="1" x14ac:dyDescent="0.2">
      <c r="A1539">
        <v>201607</v>
      </c>
      <c r="B1539" s="35">
        <v>42564</v>
      </c>
      <c r="C1539" s="7" t="s">
        <v>21</v>
      </c>
      <c r="D1539" s="36">
        <v>3.32E-2</v>
      </c>
      <c r="E1539" s="36">
        <v>3.5299999999999998E-2</v>
      </c>
      <c r="F1539" s="36">
        <v>4.1300000000000003E-2</v>
      </c>
      <c r="G1539" s="37">
        <v>3.6600000000000001E-2</v>
      </c>
      <c r="H1539" s="8">
        <v>0</v>
      </c>
      <c r="I1539" s="60"/>
      <c r="J1539" s="38">
        <v>3.2400000000000005E-2</v>
      </c>
      <c r="K1539" s="18"/>
      <c r="L1539" s="18"/>
      <c r="M1539" s="38">
        <v>4.1700000000000001E-2</v>
      </c>
      <c r="N1539" s="20"/>
      <c r="O1539" s="19"/>
    </row>
    <row r="1540" spans="1:15" s="40" customFormat="1" x14ac:dyDescent="0.2">
      <c r="A1540">
        <v>201607</v>
      </c>
      <c r="B1540" s="35">
        <v>42565</v>
      </c>
      <c r="C1540" s="7" t="s">
        <v>21</v>
      </c>
      <c r="D1540" s="36">
        <v>3.3799999999999997E-2</v>
      </c>
      <c r="E1540" s="36">
        <v>3.5900000000000001E-2</v>
      </c>
      <c r="F1540" s="36">
        <v>4.1799999999999997E-2</v>
      </c>
      <c r="G1540" s="37">
        <v>3.7199999999999997E-2</v>
      </c>
      <c r="H1540" s="8">
        <v>0</v>
      </c>
      <c r="I1540" s="60"/>
      <c r="J1540" s="38">
        <v>3.2799999999999996E-2</v>
      </c>
      <c r="K1540" s="18"/>
      <c r="L1540" s="18"/>
      <c r="M1540" s="38">
        <v>4.2300000000000004E-2</v>
      </c>
      <c r="N1540" s="20"/>
      <c r="O1540" s="19"/>
    </row>
    <row r="1541" spans="1:15" s="40" customFormat="1" x14ac:dyDescent="0.2">
      <c r="A1541">
        <v>201607</v>
      </c>
      <c r="B1541" s="35">
        <v>42566</v>
      </c>
      <c r="C1541" s="7" t="s">
        <v>21</v>
      </c>
      <c r="D1541" s="36">
        <v>3.4299999999999997E-2</v>
      </c>
      <c r="E1541" s="36">
        <v>3.6400000000000002E-2</v>
      </c>
      <c r="F1541" s="36">
        <v>4.2099999999999999E-2</v>
      </c>
      <c r="G1541" s="37">
        <v>3.7600000000000001E-2</v>
      </c>
      <c r="H1541" s="8">
        <v>0</v>
      </c>
      <c r="I1541" s="60"/>
      <c r="J1541" s="38">
        <v>3.3300000000000003E-2</v>
      </c>
      <c r="K1541" s="18"/>
      <c r="L1541" s="18"/>
      <c r="M1541" s="38">
        <v>4.2599999999999999E-2</v>
      </c>
      <c r="N1541" s="20"/>
      <c r="O1541" s="19"/>
    </row>
    <row r="1542" spans="1:15" s="40" customFormat="1" x14ac:dyDescent="0.2">
      <c r="A1542">
        <v>201607</v>
      </c>
      <c r="B1542" s="35">
        <v>42569</v>
      </c>
      <c r="C1542" s="7" t="s">
        <v>21</v>
      </c>
      <c r="D1542" s="36">
        <v>3.4299999999999997E-2</v>
      </c>
      <c r="E1542" s="36">
        <v>3.6299999999999999E-2</v>
      </c>
      <c r="F1542" s="36">
        <v>4.2099999999999999E-2</v>
      </c>
      <c r="G1542" s="37">
        <v>3.7600000000000001E-2</v>
      </c>
      <c r="H1542" s="8">
        <v>0</v>
      </c>
      <c r="I1542" s="60"/>
      <c r="J1542" s="38">
        <v>3.3399999999999999E-2</v>
      </c>
      <c r="K1542" s="18"/>
      <c r="L1542" s="18"/>
      <c r="M1542" s="38">
        <v>4.2599999999999999E-2</v>
      </c>
      <c r="N1542" s="20"/>
      <c r="O1542" s="19"/>
    </row>
    <row r="1543" spans="1:15" s="40" customFormat="1" x14ac:dyDescent="0.2">
      <c r="A1543">
        <v>201607</v>
      </c>
      <c r="B1543" s="35">
        <v>42570</v>
      </c>
      <c r="C1543" s="7" t="s">
        <v>21</v>
      </c>
      <c r="D1543" s="36">
        <v>3.39E-2</v>
      </c>
      <c r="E1543" s="36">
        <v>3.5999999999999997E-2</v>
      </c>
      <c r="F1543" s="36">
        <v>4.1799999999999997E-2</v>
      </c>
      <c r="G1543" s="37">
        <v>3.7199999999999997E-2</v>
      </c>
      <c r="H1543" s="8">
        <v>0</v>
      </c>
      <c r="I1543" s="60"/>
      <c r="J1543" s="38">
        <v>3.3099999999999997E-2</v>
      </c>
      <c r="K1543" s="18"/>
      <c r="L1543" s="18"/>
      <c r="M1543" s="38">
        <v>4.2300000000000004E-2</v>
      </c>
      <c r="N1543" s="20"/>
      <c r="O1543" s="19"/>
    </row>
    <row r="1544" spans="1:15" s="40" customFormat="1" x14ac:dyDescent="0.2">
      <c r="A1544">
        <v>201607</v>
      </c>
      <c r="B1544" s="35">
        <v>42571</v>
      </c>
      <c r="C1544" s="7" t="s">
        <v>21</v>
      </c>
      <c r="D1544" s="36">
        <v>3.4099999999999998E-2</v>
      </c>
      <c r="E1544" s="36">
        <v>3.6200000000000003E-2</v>
      </c>
      <c r="F1544" s="36">
        <v>4.2000000000000003E-2</v>
      </c>
      <c r="G1544" s="37">
        <v>3.7400000000000003E-2</v>
      </c>
      <c r="H1544" s="8">
        <v>0</v>
      </c>
      <c r="I1544" s="60"/>
      <c r="J1544" s="38">
        <v>3.3399999999999999E-2</v>
      </c>
      <c r="K1544" s="18"/>
      <c r="L1544" s="18"/>
      <c r="M1544" s="38">
        <v>4.2500000000000003E-2</v>
      </c>
      <c r="N1544" s="20"/>
      <c r="O1544" s="19"/>
    </row>
    <row r="1545" spans="1:15" s="40" customFormat="1" x14ac:dyDescent="0.2">
      <c r="A1545">
        <v>201607</v>
      </c>
      <c r="B1545" s="35">
        <v>42572</v>
      </c>
      <c r="C1545" s="7" t="s">
        <v>21</v>
      </c>
      <c r="D1545" s="36">
        <v>3.4200000000000001E-2</v>
      </c>
      <c r="E1545" s="36">
        <v>3.6200000000000003E-2</v>
      </c>
      <c r="F1545" s="36">
        <v>4.2000000000000003E-2</v>
      </c>
      <c r="G1545" s="37">
        <v>3.7499999999999999E-2</v>
      </c>
      <c r="H1545" s="8">
        <v>0</v>
      </c>
      <c r="I1545" s="60"/>
      <c r="J1545" s="38">
        <v>3.3500000000000002E-2</v>
      </c>
      <c r="K1545" s="18"/>
      <c r="L1545" s="18"/>
      <c r="M1545" s="38">
        <v>4.2500000000000003E-2</v>
      </c>
      <c r="N1545" s="20"/>
      <c r="O1545" s="19"/>
    </row>
    <row r="1546" spans="1:15" s="40" customFormat="1" x14ac:dyDescent="0.2">
      <c r="A1546">
        <v>201607</v>
      </c>
      <c r="B1546" s="35">
        <v>42573</v>
      </c>
      <c r="C1546" s="7" t="s">
        <v>21</v>
      </c>
      <c r="D1546" s="36">
        <v>3.4000000000000002E-2</v>
      </c>
      <c r="E1546" s="36">
        <v>3.61E-2</v>
      </c>
      <c r="F1546" s="36">
        <v>4.1799999999999997E-2</v>
      </c>
      <c r="G1546" s="37">
        <v>3.73E-2</v>
      </c>
      <c r="H1546" s="8">
        <v>0</v>
      </c>
      <c r="I1546" s="60"/>
      <c r="J1546" s="38">
        <v>3.3399999999999999E-2</v>
      </c>
      <c r="K1546" s="18"/>
      <c r="L1546" s="18"/>
      <c r="M1546" s="38">
        <v>4.2300000000000004E-2</v>
      </c>
      <c r="N1546" s="20"/>
      <c r="O1546" s="19"/>
    </row>
    <row r="1547" spans="1:15" s="40" customFormat="1" x14ac:dyDescent="0.2">
      <c r="A1547">
        <v>201607</v>
      </c>
      <c r="B1547" s="35">
        <v>42576</v>
      </c>
      <c r="C1547" s="7" t="s">
        <v>21</v>
      </c>
      <c r="D1547" s="36">
        <v>3.4099999999999998E-2</v>
      </c>
      <c r="E1547" s="36">
        <v>3.61E-2</v>
      </c>
      <c r="F1547" s="36">
        <v>4.1799999999999997E-2</v>
      </c>
      <c r="G1547" s="37">
        <v>3.73E-2</v>
      </c>
      <c r="H1547" s="8">
        <v>0</v>
      </c>
      <c r="I1547" s="60"/>
      <c r="J1547" s="38">
        <v>3.3000000000000002E-2</v>
      </c>
      <c r="K1547" s="18"/>
      <c r="L1547" s="18"/>
      <c r="M1547" s="38">
        <v>4.2300000000000004E-2</v>
      </c>
      <c r="N1547" s="20"/>
      <c r="O1547" s="19"/>
    </row>
    <row r="1548" spans="1:15" s="40" customFormat="1" x14ac:dyDescent="0.2">
      <c r="A1548">
        <v>201607</v>
      </c>
      <c r="B1548" s="35">
        <v>42577</v>
      </c>
      <c r="C1548" s="7" t="s">
        <v>21</v>
      </c>
      <c r="D1548" s="36">
        <v>3.4000000000000002E-2</v>
      </c>
      <c r="E1548" s="36">
        <v>3.61E-2</v>
      </c>
      <c r="F1548" s="36">
        <v>4.1599999999999998E-2</v>
      </c>
      <c r="G1548" s="37">
        <v>3.7199999999999997E-2</v>
      </c>
      <c r="H1548" s="8">
        <v>0</v>
      </c>
      <c r="I1548" s="60"/>
      <c r="J1548" s="38">
        <v>3.3099999999999997E-2</v>
      </c>
      <c r="K1548" s="18"/>
      <c r="L1548" s="18"/>
      <c r="M1548" s="38">
        <v>4.2199999999999994E-2</v>
      </c>
      <c r="N1548" s="20"/>
      <c r="O1548" s="19"/>
    </row>
    <row r="1549" spans="1:15" s="40" customFormat="1" x14ac:dyDescent="0.2">
      <c r="A1549">
        <v>201607</v>
      </c>
      <c r="B1549" s="35">
        <v>42578</v>
      </c>
      <c r="C1549" s="7" t="s">
        <v>21</v>
      </c>
      <c r="D1549" s="36">
        <v>3.3500000000000002E-2</v>
      </c>
      <c r="E1549" s="36">
        <v>3.5499999999999997E-2</v>
      </c>
      <c r="F1549" s="36">
        <v>4.1200000000000001E-2</v>
      </c>
      <c r="G1549" s="37">
        <v>3.6700000000000003E-2</v>
      </c>
      <c r="H1549" s="8">
        <v>0</v>
      </c>
      <c r="I1549" s="60"/>
      <c r="J1549" s="38">
        <v>3.2899999999999999E-2</v>
      </c>
      <c r="K1549" s="18"/>
      <c r="L1549" s="18"/>
      <c r="M1549" s="38">
        <v>4.1900000000000007E-2</v>
      </c>
      <c r="N1549" s="20"/>
      <c r="O1549" s="19"/>
    </row>
    <row r="1550" spans="1:15" s="40" customFormat="1" x14ac:dyDescent="0.2">
      <c r="A1550">
        <v>201607</v>
      </c>
      <c r="B1550" s="35">
        <v>42579</v>
      </c>
      <c r="C1550" s="7" t="s">
        <v>21</v>
      </c>
      <c r="D1550" s="36">
        <v>3.3500000000000002E-2</v>
      </c>
      <c r="E1550" s="36">
        <v>3.5499999999999997E-2</v>
      </c>
      <c r="F1550" s="36">
        <v>4.1399999999999999E-2</v>
      </c>
      <c r="G1550" s="37">
        <v>3.6799999999999999E-2</v>
      </c>
      <c r="H1550" s="8">
        <v>0</v>
      </c>
      <c r="I1550" s="60"/>
      <c r="J1550" s="38">
        <v>3.3000000000000002E-2</v>
      </c>
      <c r="K1550" s="18"/>
      <c r="L1550" s="18"/>
      <c r="M1550" s="38">
        <v>4.2000000000000003E-2</v>
      </c>
      <c r="N1550" s="20"/>
      <c r="O1550" s="19"/>
    </row>
    <row r="1551" spans="1:15" s="40" customFormat="1" x14ac:dyDescent="0.2">
      <c r="A1551">
        <v>201607</v>
      </c>
      <c r="B1551" s="35">
        <v>42580</v>
      </c>
      <c r="C1551" s="7" t="s">
        <v>21</v>
      </c>
      <c r="D1551" s="36">
        <v>3.3099999999999997E-2</v>
      </c>
      <c r="E1551" s="36">
        <v>3.5099999999999999E-2</v>
      </c>
      <c r="F1551" s="36">
        <v>4.1000000000000002E-2</v>
      </c>
      <c r="G1551" s="37">
        <v>3.6400000000000002E-2</v>
      </c>
      <c r="H1551" s="8">
        <v>0</v>
      </c>
      <c r="I1551" s="60"/>
      <c r="J1551" s="38">
        <v>3.2500000000000001E-2</v>
      </c>
      <c r="K1551" s="18"/>
      <c r="L1551" s="18"/>
      <c r="M1551" s="38">
        <v>4.1700000000000001E-2</v>
      </c>
      <c r="N1551" s="20"/>
      <c r="O1551" s="19"/>
    </row>
    <row r="1552" spans="1:15" s="40" customFormat="1" x14ac:dyDescent="0.2">
      <c r="A1552">
        <v>201608</v>
      </c>
      <c r="B1552" s="35">
        <v>42583</v>
      </c>
      <c r="C1552" s="7" t="s">
        <v>21</v>
      </c>
      <c r="D1552" s="36">
        <v>3.3599999999999998E-2</v>
      </c>
      <c r="E1552" s="36">
        <v>3.56E-2</v>
      </c>
      <c r="F1552" s="36">
        <v>4.2000000000000003E-2</v>
      </c>
      <c r="G1552" s="37">
        <v>3.7100000000000001E-2</v>
      </c>
      <c r="H1552" s="8">
        <v>0</v>
      </c>
      <c r="I1552" s="60"/>
      <c r="J1552" s="38">
        <v>3.32E-2</v>
      </c>
      <c r="K1552" s="18"/>
      <c r="L1552" s="18"/>
      <c r="M1552" s="38">
        <v>4.24E-2</v>
      </c>
      <c r="N1552" s="20"/>
      <c r="O1552" s="19"/>
    </row>
    <row r="1553" spans="1:15" s="40" customFormat="1" x14ac:dyDescent="0.2">
      <c r="A1553">
        <v>201608</v>
      </c>
      <c r="B1553" s="35">
        <v>42584</v>
      </c>
      <c r="C1553" s="7" t="s">
        <v>21</v>
      </c>
      <c r="D1553" s="36">
        <v>3.4099999999999998E-2</v>
      </c>
      <c r="E1553" s="36">
        <v>3.61E-2</v>
      </c>
      <c r="F1553" s="36">
        <v>4.2500000000000003E-2</v>
      </c>
      <c r="G1553" s="37">
        <v>3.7600000000000001E-2</v>
      </c>
      <c r="H1553" s="8">
        <v>0</v>
      </c>
      <c r="I1553" s="60"/>
      <c r="J1553" s="38">
        <v>3.3700000000000001E-2</v>
      </c>
      <c r="K1553" s="18"/>
      <c r="L1553" s="18"/>
      <c r="M1553" s="38">
        <v>4.2999999999999997E-2</v>
      </c>
      <c r="N1553" s="20"/>
      <c r="O1553" s="19"/>
    </row>
    <row r="1554" spans="1:15" s="40" customFormat="1" x14ac:dyDescent="0.2">
      <c r="A1554">
        <v>201608</v>
      </c>
      <c r="B1554" s="35">
        <v>42585</v>
      </c>
      <c r="C1554" s="7" t="s">
        <v>21</v>
      </c>
      <c r="D1554" s="36">
        <v>3.4200000000000001E-2</v>
      </c>
      <c r="E1554" s="36">
        <v>3.6200000000000003E-2</v>
      </c>
      <c r="F1554" s="36">
        <v>4.2599999999999999E-2</v>
      </c>
      <c r="G1554" s="37">
        <v>3.7699999999999997E-2</v>
      </c>
      <c r="H1554" s="8">
        <v>0</v>
      </c>
      <c r="I1554" s="60"/>
      <c r="J1554" s="38">
        <v>3.4599999999999999E-2</v>
      </c>
      <c r="K1554" s="18"/>
      <c r="L1554" s="18"/>
      <c r="M1554" s="38">
        <v>4.3099999999999999E-2</v>
      </c>
      <c r="N1554" s="20"/>
      <c r="O1554" s="19"/>
    </row>
    <row r="1555" spans="1:15" s="40" customFormat="1" x14ac:dyDescent="0.2">
      <c r="A1555">
        <v>201608</v>
      </c>
      <c r="B1555" s="35">
        <v>42586</v>
      </c>
      <c r="C1555" s="7" t="s">
        <v>21</v>
      </c>
      <c r="D1555" s="36">
        <v>3.39E-2</v>
      </c>
      <c r="E1555" s="36">
        <v>3.5799999999999998E-2</v>
      </c>
      <c r="F1555" s="36">
        <v>4.2200000000000001E-2</v>
      </c>
      <c r="G1555" s="37">
        <v>3.73E-2</v>
      </c>
      <c r="H1555" s="8">
        <v>0</v>
      </c>
      <c r="I1555" s="60"/>
      <c r="J1555" s="38">
        <v>3.4200000000000001E-2</v>
      </c>
      <c r="K1555" s="18"/>
      <c r="L1555" s="18"/>
      <c r="M1555" s="38">
        <v>4.2699999999999995E-2</v>
      </c>
      <c r="N1555" s="20"/>
      <c r="O1555" s="19"/>
    </row>
    <row r="1556" spans="1:15" s="40" customFormat="1" x14ac:dyDescent="0.2">
      <c r="A1556">
        <v>201608</v>
      </c>
      <c r="B1556" s="35">
        <v>42587</v>
      </c>
      <c r="C1556" s="7" t="s">
        <v>21</v>
      </c>
      <c r="D1556" s="36">
        <v>3.4500000000000003E-2</v>
      </c>
      <c r="E1556" s="36">
        <v>3.6400000000000002E-2</v>
      </c>
      <c r="F1556" s="36">
        <v>4.2700000000000002E-2</v>
      </c>
      <c r="G1556" s="37">
        <v>3.7900000000000003E-2</v>
      </c>
      <c r="H1556" s="8">
        <v>0</v>
      </c>
      <c r="I1556" s="60"/>
      <c r="J1556" s="38">
        <v>3.4200000000000001E-2</v>
      </c>
      <c r="K1556" s="18"/>
      <c r="L1556" s="18"/>
      <c r="M1556" s="38">
        <v>4.3200000000000002E-2</v>
      </c>
      <c r="N1556" s="20"/>
      <c r="O1556" s="19"/>
    </row>
    <row r="1557" spans="1:15" s="40" customFormat="1" x14ac:dyDescent="0.2">
      <c r="A1557">
        <v>201608</v>
      </c>
      <c r="B1557" s="35">
        <v>42590</v>
      </c>
      <c r="C1557" s="7" t="s">
        <v>21</v>
      </c>
      <c r="D1557" s="36">
        <v>3.44E-2</v>
      </c>
      <c r="E1557" s="36">
        <v>3.6299999999999999E-2</v>
      </c>
      <c r="F1557" s="36">
        <v>4.2599999999999999E-2</v>
      </c>
      <c r="G1557" s="37">
        <v>3.78E-2</v>
      </c>
      <c r="H1557" s="8">
        <v>0</v>
      </c>
      <c r="I1557" s="60"/>
      <c r="J1557" s="38">
        <v>3.4099999999999998E-2</v>
      </c>
      <c r="K1557" s="18"/>
      <c r="L1557" s="18"/>
      <c r="M1557" s="38">
        <v>4.2999999999999997E-2</v>
      </c>
      <c r="N1557" s="20"/>
      <c r="O1557" s="19"/>
    </row>
    <row r="1558" spans="1:15" s="40" customFormat="1" x14ac:dyDescent="0.2">
      <c r="A1558">
        <v>201608</v>
      </c>
      <c r="B1558" s="35">
        <v>42591</v>
      </c>
      <c r="C1558" s="7" t="s">
        <v>21</v>
      </c>
      <c r="D1558" s="36">
        <v>3.4000000000000002E-2</v>
      </c>
      <c r="E1558" s="36">
        <v>3.5900000000000001E-2</v>
      </c>
      <c r="F1558" s="36">
        <v>4.2000000000000003E-2</v>
      </c>
      <c r="G1558" s="37">
        <v>3.73E-2</v>
      </c>
      <c r="H1558" s="8">
        <v>0</v>
      </c>
      <c r="I1558" s="60"/>
      <c r="J1558" s="38">
        <v>3.3700000000000001E-2</v>
      </c>
      <c r="K1558" s="18"/>
      <c r="L1558" s="18"/>
      <c r="M1558" s="38">
        <v>4.2500000000000003E-2</v>
      </c>
      <c r="N1558" s="20"/>
      <c r="O1558" s="19"/>
    </row>
    <row r="1559" spans="1:15" s="40" customFormat="1" x14ac:dyDescent="0.2">
      <c r="A1559">
        <v>201608</v>
      </c>
      <c r="B1559" s="35">
        <v>42592</v>
      </c>
      <c r="C1559" s="7" t="s">
        <v>21</v>
      </c>
      <c r="D1559" s="36">
        <v>3.3700000000000001E-2</v>
      </c>
      <c r="E1559" s="36">
        <v>3.56E-2</v>
      </c>
      <c r="F1559" s="36">
        <v>4.1700000000000001E-2</v>
      </c>
      <c r="G1559" s="37">
        <v>3.6999999999999998E-2</v>
      </c>
      <c r="H1559" s="8">
        <v>0</v>
      </c>
      <c r="I1559" s="60"/>
      <c r="J1559" s="38">
        <v>3.3000000000000002E-2</v>
      </c>
      <c r="K1559" s="18"/>
      <c r="L1559" s="18"/>
      <c r="M1559" s="38">
        <v>4.2099999999999999E-2</v>
      </c>
      <c r="N1559" s="20"/>
      <c r="O1559" s="19"/>
    </row>
    <row r="1560" spans="1:15" s="40" customFormat="1" x14ac:dyDescent="0.2">
      <c r="A1560">
        <v>201608</v>
      </c>
      <c r="B1560" s="35">
        <v>42593</v>
      </c>
      <c r="C1560" s="7" t="s">
        <v>21</v>
      </c>
      <c r="D1560" s="36">
        <v>3.4200000000000001E-2</v>
      </c>
      <c r="E1560" s="36">
        <v>3.6200000000000003E-2</v>
      </c>
      <c r="F1560" s="36">
        <v>4.2299999999999997E-2</v>
      </c>
      <c r="G1560" s="37">
        <v>3.7600000000000001E-2</v>
      </c>
      <c r="H1560" s="8">
        <v>0</v>
      </c>
      <c r="I1560" s="60"/>
      <c r="J1560" s="38">
        <v>3.3300000000000003E-2</v>
      </c>
      <c r="K1560" s="18"/>
      <c r="L1560" s="18"/>
      <c r="M1560" s="38">
        <v>4.2699999999999995E-2</v>
      </c>
      <c r="N1560" s="20"/>
      <c r="O1560" s="19"/>
    </row>
    <row r="1561" spans="1:15" s="40" customFormat="1" x14ac:dyDescent="0.2">
      <c r="A1561">
        <v>201608</v>
      </c>
      <c r="B1561" s="35">
        <v>42594</v>
      </c>
      <c r="C1561" s="7" t="s">
        <v>21</v>
      </c>
      <c r="D1561" s="36">
        <v>3.3799999999999997E-2</v>
      </c>
      <c r="E1561" s="36">
        <v>3.5700000000000003E-2</v>
      </c>
      <c r="F1561" s="36">
        <v>4.1799999999999997E-2</v>
      </c>
      <c r="G1561" s="37">
        <v>3.7100000000000001E-2</v>
      </c>
      <c r="H1561" s="8">
        <v>0</v>
      </c>
      <c r="I1561" s="60"/>
      <c r="J1561" s="38">
        <v>3.2799999999999996E-2</v>
      </c>
      <c r="K1561" s="18"/>
      <c r="L1561" s="18"/>
      <c r="M1561" s="38">
        <v>4.2199999999999994E-2</v>
      </c>
      <c r="N1561" s="20"/>
      <c r="O1561" s="19"/>
    </row>
    <row r="1562" spans="1:15" s="40" customFormat="1" x14ac:dyDescent="0.2">
      <c r="A1562">
        <v>201608</v>
      </c>
      <c r="B1562" s="35">
        <v>42597</v>
      </c>
      <c r="C1562" s="7" t="s">
        <v>21</v>
      </c>
      <c r="D1562" s="36">
        <v>3.4099999999999998E-2</v>
      </c>
      <c r="E1562" s="36">
        <v>3.5999999999999997E-2</v>
      </c>
      <c r="F1562" s="36">
        <v>4.2200000000000001E-2</v>
      </c>
      <c r="G1562" s="37">
        <v>3.7400000000000003E-2</v>
      </c>
      <c r="H1562" s="8">
        <v>0</v>
      </c>
      <c r="I1562" s="60"/>
      <c r="J1562" s="38">
        <v>3.3300000000000003E-2</v>
      </c>
      <c r="K1562" s="18"/>
      <c r="L1562" s="18"/>
      <c r="M1562" s="38">
        <v>4.2500000000000003E-2</v>
      </c>
      <c r="N1562" s="20"/>
      <c r="O1562" s="19"/>
    </row>
    <row r="1563" spans="1:15" s="40" customFormat="1" x14ac:dyDescent="0.2">
      <c r="A1563">
        <v>201608</v>
      </c>
      <c r="B1563" s="35">
        <v>42598</v>
      </c>
      <c r="C1563" s="7" t="s">
        <v>21</v>
      </c>
      <c r="D1563" s="36">
        <v>3.4299999999999997E-2</v>
      </c>
      <c r="E1563" s="36">
        <v>3.6200000000000003E-2</v>
      </c>
      <c r="F1563" s="36">
        <v>4.2299999999999997E-2</v>
      </c>
      <c r="G1563" s="37">
        <v>3.7600000000000001E-2</v>
      </c>
      <c r="H1563" s="8">
        <v>0</v>
      </c>
      <c r="I1563" s="60"/>
      <c r="J1563" s="38">
        <v>3.3399999999999999E-2</v>
      </c>
      <c r="K1563" s="18"/>
      <c r="L1563" s="18"/>
      <c r="M1563" s="38">
        <v>4.2699999999999995E-2</v>
      </c>
      <c r="N1563" s="20"/>
      <c r="O1563" s="19"/>
    </row>
    <row r="1564" spans="1:15" s="40" customFormat="1" x14ac:dyDescent="0.2">
      <c r="A1564">
        <v>201608</v>
      </c>
      <c r="B1564" s="35">
        <v>42599</v>
      </c>
      <c r="C1564" s="7" t="s">
        <v>21</v>
      </c>
      <c r="D1564" s="36">
        <v>3.4099999999999998E-2</v>
      </c>
      <c r="E1564" s="36">
        <v>3.5999999999999997E-2</v>
      </c>
      <c r="F1564" s="36">
        <v>4.2200000000000001E-2</v>
      </c>
      <c r="G1564" s="37">
        <v>3.7400000000000003E-2</v>
      </c>
      <c r="H1564" s="8">
        <v>0</v>
      </c>
      <c r="I1564" s="60"/>
      <c r="J1564" s="38">
        <v>3.3099999999999997E-2</v>
      </c>
      <c r="K1564" s="18"/>
      <c r="L1564" s="18"/>
      <c r="M1564" s="38">
        <v>4.2500000000000003E-2</v>
      </c>
      <c r="N1564" s="20"/>
      <c r="O1564" s="19"/>
    </row>
    <row r="1565" spans="1:15" s="40" customFormat="1" x14ac:dyDescent="0.2">
      <c r="A1565">
        <v>201608</v>
      </c>
      <c r="B1565" s="35">
        <v>42600</v>
      </c>
      <c r="C1565" s="7" t="s">
        <v>21</v>
      </c>
      <c r="D1565" s="36">
        <v>3.3799999999999997E-2</v>
      </c>
      <c r="E1565" s="36">
        <v>3.5799999999999998E-2</v>
      </c>
      <c r="F1565" s="36">
        <v>4.2000000000000003E-2</v>
      </c>
      <c r="G1565" s="37">
        <v>3.7199999999999997E-2</v>
      </c>
      <c r="H1565" s="8">
        <v>0</v>
      </c>
      <c r="I1565" s="60"/>
      <c r="J1565" s="38">
        <v>3.2799999999999996E-2</v>
      </c>
      <c r="K1565" s="18"/>
      <c r="L1565" s="18"/>
      <c r="M1565" s="38">
        <v>4.2300000000000004E-2</v>
      </c>
      <c r="N1565" s="20"/>
      <c r="O1565" s="19"/>
    </row>
    <row r="1566" spans="1:15" s="40" customFormat="1" x14ac:dyDescent="0.2">
      <c r="A1566">
        <v>201608</v>
      </c>
      <c r="B1566" s="35">
        <v>42601</v>
      </c>
      <c r="C1566" s="7" t="s">
        <v>21</v>
      </c>
      <c r="D1566" s="36">
        <v>3.4099999999999998E-2</v>
      </c>
      <c r="E1566" s="36">
        <v>3.5999999999999997E-2</v>
      </c>
      <c r="F1566" s="36">
        <v>4.2200000000000001E-2</v>
      </c>
      <c r="G1566" s="37">
        <v>3.7400000000000003E-2</v>
      </c>
      <c r="H1566" s="8">
        <v>0</v>
      </c>
      <c r="I1566" s="60"/>
      <c r="J1566" s="38">
        <v>3.3000000000000002E-2</v>
      </c>
      <c r="K1566" s="18"/>
      <c r="L1566" s="18"/>
      <c r="M1566" s="38">
        <v>4.2500000000000003E-2</v>
      </c>
      <c r="N1566" s="20"/>
      <c r="O1566" s="19"/>
    </row>
    <row r="1567" spans="1:15" s="40" customFormat="1" x14ac:dyDescent="0.2">
      <c r="A1567">
        <v>201608</v>
      </c>
      <c r="B1567" s="35">
        <v>42604</v>
      </c>
      <c r="C1567" s="7" t="s">
        <v>21</v>
      </c>
      <c r="D1567" s="36">
        <v>3.3599999999999998E-2</v>
      </c>
      <c r="E1567" s="36">
        <v>3.5499999999999997E-2</v>
      </c>
      <c r="F1567" s="36">
        <v>4.1799999999999997E-2</v>
      </c>
      <c r="G1567" s="37">
        <v>3.6999999999999998E-2</v>
      </c>
      <c r="H1567" s="8">
        <v>0</v>
      </c>
      <c r="I1567" s="60"/>
      <c r="J1567" s="38">
        <v>3.2500000000000001E-2</v>
      </c>
      <c r="K1567" s="18"/>
      <c r="L1567" s="18"/>
      <c r="M1567" s="38">
        <v>4.2000000000000003E-2</v>
      </c>
      <c r="N1567" s="20"/>
      <c r="O1567" s="19"/>
    </row>
    <row r="1568" spans="1:15" s="40" customFormat="1" x14ac:dyDescent="0.2">
      <c r="A1568">
        <v>201608</v>
      </c>
      <c r="B1568" s="35">
        <v>42605</v>
      </c>
      <c r="C1568" s="7" t="s">
        <v>21</v>
      </c>
      <c r="D1568" s="36">
        <v>3.3599999999999998E-2</v>
      </c>
      <c r="E1568" s="36">
        <v>3.5499999999999997E-2</v>
      </c>
      <c r="F1568" s="36">
        <v>4.1599999999999998E-2</v>
      </c>
      <c r="G1568" s="37">
        <v>3.6900000000000002E-2</v>
      </c>
      <c r="H1568" s="8">
        <v>0</v>
      </c>
      <c r="I1568" s="60"/>
      <c r="J1568" s="38">
        <v>3.2500000000000001E-2</v>
      </c>
      <c r="K1568" s="18"/>
      <c r="L1568" s="18"/>
      <c r="M1568" s="38">
        <v>4.1900000000000007E-2</v>
      </c>
      <c r="N1568" s="20"/>
      <c r="O1568" s="19"/>
    </row>
    <row r="1569" spans="1:15" s="40" customFormat="1" x14ac:dyDescent="0.2">
      <c r="A1569">
        <v>201608</v>
      </c>
      <c r="B1569" s="35">
        <v>42606</v>
      </c>
      <c r="C1569" s="7" t="s">
        <v>21</v>
      </c>
      <c r="D1569" s="36">
        <v>3.3599999999999998E-2</v>
      </c>
      <c r="E1569" s="36">
        <v>3.56E-2</v>
      </c>
      <c r="F1569" s="36">
        <v>4.1700000000000001E-2</v>
      </c>
      <c r="G1569" s="37">
        <v>3.6999999999999998E-2</v>
      </c>
      <c r="H1569" s="8">
        <v>0</v>
      </c>
      <c r="I1569" s="60"/>
      <c r="J1569" s="38">
        <v>3.2500000000000001E-2</v>
      </c>
      <c r="K1569" s="18"/>
      <c r="L1569" s="18"/>
      <c r="M1569" s="38">
        <v>4.2000000000000003E-2</v>
      </c>
      <c r="N1569" s="20"/>
      <c r="O1569" s="19"/>
    </row>
    <row r="1570" spans="1:15" s="40" customFormat="1" x14ac:dyDescent="0.2">
      <c r="A1570">
        <v>201608</v>
      </c>
      <c r="B1570" s="35">
        <v>42607</v>
      </c>
      <c r="C1570" s="7" t="s">
        <v>21</v>
      </c>
      <c r="D1570" s="36">
        <v>3.3799999999999997E-2</v>
      </c>
      <c r="E1570" s="36">
        <v>3.5799999999999998E-2</v>
      </c>
      <c r="F1570" s="36">
        <v>4.1799999999999997E-2</v>
      </c>
      <c r="G1570" s="37">
        <v>3.7100000000000001E-2</v>
      </c>
      <c r="H1570" s="8">
        <v>0</v>
      </c>
      <c r="I1570" s="60"/>
      <c r="J1570" s="38">
        <v>3.27E-2</v>
      </c>
      <c r="K1570" s="18"/>
      <c r="L1570" s="18"/>
      <c r="M1570" s="38">
        <v>4.2099999999999999E-2</v>
      </c>
      <c r="N1570" s="20"/>
      <c r="O1570" s="19"/>
    </row>
    <row r="1571" spans="1:15" s="40" customFormat="1" x14ac:dyDescent="0.2">
      <c r="A1571">
        <v>201608</v>
      </c>
      <c r="B1571" s="35">
        <v>42608</v>
      </c>
      <c r="C1571" s="7" t="s">
        <v>21</v>
      </c>
      <c r="D1571" s="36">
        <v>3.4200000000000001E-2</v>
      </c>
      <c r="E1571" s="36">
        <v>3.6200000000000003E-2</v>
      </c>
      <c r="F1571" s="36">
        <v>4.2200000000000001E-2</v>
      </c>
      <c r="G1571" s="37">
        <v>3.7499999999999999E-2</v>
      </c>
      <c r="H1571" s="8">
        <v>0</v>
      </c>
      <c r="I1571" s="60"/>
      <c r="J1571" s="38">
        <v>3.3000000000000002E-2</v>
      </c>
      <c r="K1571" s="18"/>
      <c r="L1571" s="18"/>
      <c r="M1571" s="38">
        <v>4.2500000000000003E-2</v>
      </c>
      <c r="N1571" s="20"/>
      <c r="O1571" s="19"/>
    </row>
    <row r="1572" spans="1:15" s="40" customFormat="1" x14ac:dyDescent="0.2">
      <c r="A1572">
        <v>201608</v>
      </c>
      <c r="B1572" s="35">
        <v>42611</v>
      </c>
      <c r="C1572" s="7" t="s">
        <v>21</v>
      </c>
      <c r="D1572" s="36">
        <v>3.3300000000000003E-2</v>
      </c>
      <c r="E1572" s="36">
        <v>3.5299999999999998E-2</v>
      </c>
      <c r="F1572" s="36">
        <v>4.1300000000000003E-2</v>
      </c>
      <c r="G1572" s="37">
        <v>3.6600000000000001E-2</v>
      </c>
      <c r="H1572" s="8">
        <v>0</v>
      </c>
      <c r="I1572" s="60"/>
      <c r="J1572" s="38">
        <v>3.2199999999999999E-2</v>
      </c>
      <c r="K1572" s="18"/>
      <c r="L1572" s="18"/>
      <c r="M1572" s="38">
        <v>4.1599999999999998E-2</v>
      </c>
      <c r="N1572" s="20"/>
      <c r="O1572" s="19"/>
    </row>
    <row r="1573" spans="1:15" s="40" customFormat="1" x14ac:dyDescent="0.2">
      <c r="A1573">
        <v>201608</v>
      </c>
      <c r="B1573" s="35">
        <v>42612</v>
      </c>
      <c r="C1573" s="7" t="s">
        <v>21</v>
      </c>
      <c r="D1573" s="36">
        <v>3.3500000000000002E-2</v>
      </c>
      <c r="E1573" s="36">
        <v>3.5499999999999997E-2</v>
      </c>
      <c r="F1573" s="36">
        <v>4.1500000000000002E-2</v>
      </c>
      <c r="G1573" s="37">
        <v>3.6799999999999999E-2</v>
      </c>
      <c r="H1573" s="8">
        <v>0</v>
      </c>
      <c r="I1573" s="60"/>
      <c r="J1573" s="38">
        <v>3.2400000000000005E-2</v>
      </c>
      <c r="K1573" s="18"/>
      <c r="L1573" s="18"/>
      <c r="M1573" s="38">
        <v>4.1900000000000007E-2</v>
      </c>
      <c r="N1573" s="20"/>
      <c r="O1573" s="19"/>
    </row>
    <row r="1574" spans="1:15" s="40" customFormat="1" x14ac:dyDescent="0.2">
      <c r="A1574">
        <v>201608</v>
      </c>
      <c r="B1574" s="35">
        <v>42613</v>
      </c>
      <c r="C1574" s="7" t="s">
        <v>21</v>
      </c>
      <c r="D1574" s="36">
        <v>3.3500000000000002E-2</v>
      </c>
      <c r="E1574" s="36">
        <v>3.5400000000000001E-2</v>
      </c>
      <c r="F1574" s="36">
        <v>4.1500000000000002E-2</v>
      </c>
      <c r="G1574" s="37">
        <v>3.6799999999999999E-2</v>
      </c>
      <c r="H1574" s="8">
        <v>0</v>
      </c>
      <c r="I1574" s="60"/>
      <c r="J1574" s="38">
        <v>3.2400000000000005E-2</v>
      </c>
      <c r="K1574" s="18"/>
      <c r="L1574" s="18"/>
      <c r="M1574" s="38">
        <v>4.1900000000000007E-2</v>
      </c>
      <c r="N1574" s="20"/>
      <c r="O1574" s="19"/>
    </row>
    <row r="1575" spans="1:15" s="40" customFormat="1" x14ac:dyDescent="0.2">
      <c r="A1575">
        <v>201609</v>
      </c>
      <c r="B1575" s="35">
        <v>42614</v>
      </c>
      <c r="C1575" s="7" t="s">
        <v>21</v>
      </c>
      <c r="D1575" s="36">
        <v>3.3500000000000002E-2</v>
      </c>
      <c r="E1575" s="36">
        <v>3.5400000000000001E-2</v>
      </c>
      <c r="F1575" s="36">
        <v>4.1500000000000002E-2</v>
      </c>
      <c r="G1575" s="37">
        <v>3.6799999999999999E-2</v>
      </c>
      <c r="H1575" s="8">
        <v>0</v>
      </c>
      <c r="I1575" s="60"/>
      <c r="J1575" s="38">
        <v>3.2400000000000005E-2</v>
      </c>
      <c r="K1575" s="18"/>
      <c r="L1575" s="18"/>
      <c r="M1575" s="38">
        <v>4.1900000000000007E-2</v>
      </c>
      <c r="N1575" s="20"/>
      <c r="O1575" s="19"/>
    </row>
    <row r="1576" spans="1:15" s="40" customFormat="1" x14ac:dyDescent="0.2">
      <c r="A1576">
        <v>201609</v>
      </c>
      <c r="B1576" s="35">
        <v>42615</v>
      </c>
      <c r="C1576" s="7" t="s">
        <v>21</v>
      </c>
      <c r="D1576" s="36">
        <v>3.39E-2</v>
      </c>
      <c r="E1576" s="36">
        <v>3.5799999999999998E-2</v>
      </c>
      <c r="F1576" s="36">
        <v>4.19E-2</v>
      </c>
      <c r="G1576" s="37">
        <v>3.7199999999999997E-2</v>
      </c>
      <c r="H1576" s="8">
        <v>0</v>
      </c>
      <c r="I1576" s="60"/>
      <c r="J1576" s="38">
        <v>3.2799999999999996E-2</v>
      </c>
      <c r="K1576" s="18"/>
      <c r="L1576" s="18"/>
      <c r="M1576" s="38">
        <v>4.2300000000000004E-2</v>
      </c>
      <c r="N1576" s="20"/>
      <c r="O1576" s="19"/>
    </row>
    <row r="1577" spans="1:15" s="40" customFormat="1" x14ac:dyDescent="0.2">
      <c r="A1577">
        <v>201609</v>
      </c>
      <c r="B1577" s="35">
        <v>42619</v>
      </c>
      <c r="C1577" s="7" t="s">
        <v>21</v>
      </c>
      <c r="D1577" s="36">
        <v>3.3500000000000002E-2</v>
      </c>
      <c r="E1577" s="36">
        <v>3.5400000000000001E-2</v>
      </c>
      <c r="F1577" s="36">
        <v>4.1599999999999998E-2</v>
      </c>
      <c r="G1577" s="37">
        <v>3.6799999999999999E-2</v>
      </c>
      <c r="H1577" s="8">
        <v>0</v>
      </c>
      <c r="I1577" s="60"/>
      <c r="J1577" s="38">
        <v>3.2500000000000001E-2</v>
      </c>
      <c r="K1577" s="18"/>
      <c r="L1577" s="18"/>
      <c r="M1577" s="38">
        <v>4.1900000000000007E-2</v>
      </c>
      <c r="N1577" s="20"/>
      <c r="O1577" s="19"/>
    </row>
    <row r="1578" spans="1:15" s="40" customFormat="1" x14ac:dyDescent="0.2">
      <c r="A1578">
        <v>201609</v>
      </c>
      <c r="B1578" s="35">
        <v>42620</v>
      </c>
      <c r="C1578" s="7" t="s">
        <v>21</v>
      </c>
      <c r="D1578" s="36">
        <v>3.3399999999999999E-2</v>
      </c>
      <c r="E1578" s="36">
        <v>3.5400000000000001E-2</v>
      </c>
      <c r="F1578" s="36">
        <v>4.1500000000000002E-2</v>
      </c>
      <c r="G1578" s="37">
        <v>3.6799999999999999E-2</v>
      </c>
      <c r="H1578" s="8">
        <v>0</v>
      </c>
      <c r="I1578" s="60"/>
      <c r="J1578" s="38">
        <v>3.2799999999999996E-2</v>
      </c>
      <c r="K1578" s="18"/>
      <c r="L1578" s="18"/>
      <c r="M1578" s="38">
        <v>4.1900000000000007E-2</v>
      </c>
      <c r="N1578" s="20"/>
      <c r="O1578" s="19"/>
    </row>
    <row r="1579" spans="1:15" s="40" customFormat="1" x14ac:dyDescent="0.2">
      <c r="A1579">
        <v>201609</v>
      </c>
      <c r="B1579" s="35">
        <v>42621</v>
      </c>
      <c r="C1579" s="7" t="s">
        <v>21</v>
      </c>
      <c r="D1579" s="36">
        <v>3.4299999999999997E-2</v>
      </c>
      <c r="E1579" s="36">
        <v>3.6299999999999999E-2</v>
      </c>
      <c r="F1579" s="36">
        <v>4.2299999999999997E-2</v>
      </c>
      <c r="G1579" s="37">
        <v>3.7600000000000001E-2</v>
      </c>
      <c r="H1579" s="8">
        <v>0</v>
      </c>
      <c r="I1579" s="60"/>
      <c r="J1579" s="38">
        <v>3.3599999999999998E-2</v>
      </c>
      <c r="K1579" s="18"/>
      <c r="L1579" s="18"/>
      <c r="M1579" s="38">
        <v>4.2800000000000005E-2</v>
      </c>
      <c r="N1579" s="20"/>
      <c r="O1579" s="19"/>
    </row>
    <row r="1580" spans="1:15" s="40" customFormat="1" x14ac:dyDescent="0.2">
      <c r="A1580">
        <v>201609</v>
      </c>
      <c r="B1580" s="35">
        <v>42622</v>
      </c>
      <c r="C1580" s="7" t="s">
        <v>21</v>
      </c>
      <c r="D1580" s="36">
        <v>3.5000000000000003E-2</v>
      </c>
      <c r="E1580" s="36">
        <v>3.6900000000000002E-2</v>
      </c>
      <c r="F1580" s="36">
        <v>4.2900000000000001E-2</v>
      </c>
      <c r="G1580" s="37">
        <v>3.8300000000000001E-2</v>
      </c>
      <c r="H1580" s="8">
        <v>0</v>
      </c>
      <c r="I1580" s="60"/>
      <c r="J1580" s="38">
        <v>3.4300000000000004E-2</v>
      </c>
      <c r="K1580" s="18"/>
      <c r="L1580" s="18"/>
      <c r="M1580" s="38">
        <v>4.3400000000000001E-2</v>
      </c>
      <c r="N1580" s="20"/>
      <c r="O1580" s="19"/>
    </row>
    <row r="1581" spans="1:15" s="40" customFormat="1" x14ac:dyDescent="0.2">
      <c r="A1581">
        <v>201609</v>
      </c>
      <c r="B1581" s="35">
        <v>42625</v>
      </c>
      <c r="C1581" s="7" t="s">
        <v>21</v>
      </c>
      <c r="D1581" s="36">
        <v>3.5000000000000003E-2</v>
      </c>
      <c r="E1581" s="36">
        <v>3.6999999999999998E-2</v>
      </c>
      <c r="F1581" s="36">
        <v>4.2999999999999997E-2</v>
      </c>
      <c r="G1581" s="37">
        <v>3.8300000000000001E-2</v>
      </c>
      <c r="H1581" s="8">
        <v>0</v>
      </c>
      <c r="I1581" s="60"/>
      <c r="J1581" s="38">
        <v>3.4300000000000004E-2</v>
      </c>
      <c r="K1581" s="18"/>
      <c r="L1581" s="18"/>
      <c r="M1581" s="38">
        <v>4.36E-2</v>
      </c>
      <c r="N1581" s="20"/>
      <c r="O1581" s="19"/>
    </row>
    <row r="1582" spans="1:15" s="40" customFormat="1" x14ac:dyDescent="0.2">
      <c r="A1582">
        <v>201609</v>
      </c>
      <c r="B1582" s="35">
        <v>42626</v>
      </c>
      <c r="C1582" s="7" t="s">
        <v>21</v>
      </c>
      <c r="D1582" s="36">
        <v>3.5799999999999998E-2</v>
      </c>
      <c r="E1582" s="36">
        <v>3.7699999999999997E-2</v>
      </c>
      <c r="F1582" s="36">
        <v>4.3799999999999999E-2</v>
      </c>
      <c r="G1582" s="37">
        <v>3.9100000000000003E-2</v>
      </c>
      <c r="H1582" s="8">
        <v>0</v>
      </c>
      <c r="I1582" s="60"/>
      <c r="J1582" s="38">
        <v>3.5099999999999999E-2</v>
      </c>
      <c r="K1582" s="18"/>
      <c r="L1582" s="18"/>
      <c r="M1582" s="38">
        <v>4.4299999999999999E-2</v>
      </c>
      <c r="N1582" s="20"/>
      <c r="O1582" s="19"/>
    </row>
    <row r="1583" spans="1:15" s="40" customFormat="1" x14ac:dyDescent="0.2">
      <c r="A1583">
        <v>201609</v>
      </c>
      <c r="B1583" s="35">
        <v>42627</v>
      </c>
      <c r="C1583" s="7" t="s">
        <v>21</v>
      </c>
      <c r="D1583" s="36">
        <v>3.56E-2</v>
      </c>
      <c r="E1583" s="36">
        <v>3.7499999999999999E-2</v>
      </c>
      <c r="F1583" s="36">
        <v>4.3499999999999997E-2</v>
      </c>
      <c r="G1583" s="37">
        <v>3.8899999999999997E-2</v>
      </c>
      <c r="H1583" s="8">
        <v>0</v>
      </c>
      <c r="I1583" s="60"/>
      <c r="J1583" s="38">
        <v>3.5000000000000003E-2</v>
      </c>
      <c r="K1583" s="18"/>
      <c r="L1583" s="18"/>
      <c r="M1583" s="38">
        <v>4.4000000000000004E-2</v>
      </c>
      <c r="N1583" s="20"/>
      <c r="O1583" s="19"/>
    </row>
    <row r="1584" spans="1:15" s="40" customFormat="1" x14ac:dyDescent="0.2">
      <c r="A1584">
        <v>201609</v>
      </c>
      <c r="B1584" s="35">
        <v>42628</v>
      </c>
      <c r="C1584" s="7" t="s">
        <v>21</v>
      </c>
      <c r="D1584" s="36">
        <v>3.5900000000000001E-2</v>
      </c>
      <c r="E1584" s="36">
        <v>3.78E-2</v>
      </c>
      <c r="F1584" s="36">
        <v>4.3799999999999999E-2</v>
      </c>
      <c r="G1584" s="37">
        <v>3.9199999999999999E-2</v>
      </c>
      <c r="H1584" s="8">
        <v>0</v>
      </c>
      <c r="I1584" s="60"/>
      <c r="J1584" s="38">
        <v>3.5200000000000002E-2</v>
      </c>
      <c r="K1584" s="18"/>
      <c r="L1584" s="18"/>
      <c r="M1584" s="38">
        <v>4.4299999999999999E-2</v>
      </c>
      <c r="N1584" s="20"/>
      <c r="O1584" s="19"/>
    </row>
    <row r="1585" spans="1:15" s="40" customFormat="1" x14ac:dyDescent="0.2">
      <c r="A1585">
        <v>201609</v>
      </c>
      <c r="B1585" s="35">
        <v>42629</v>
      </c>
      <c r="C1585" s="7" t="s">
        <v>21</v>
      </c>
      <c r="D1585" s="36">
        <v>3.5700000000000003E-2</v>
      </c>
      <c r="E1585" s="36">
        <v>3.7600000000000001E-2</v>
      </c>
      <c r="F1585" s="36">
        <v>4.3700000000000003E-2</v>
      </c>
      <c r="G1585" s="37">
        <v>3.9E-2</v>
      </c>
      <c r="H1585" s="8">
        <v>0</v>
      </c>
      <c r="I1585" s="60"/>
      <c r="J1585" s="38">
        <v>3.5099999999999999E-2</v>
      </c>
      <c r="K1585" s="18"/>
      <c r="L1585" s="18"/>
      <c r="M1585" s="38">
        <v>4.41E-2</v>
      </c>
      <c r="N1585" s="20"/>
      <c r="O1585" s="19"/>
    </row>
    <row r="1586" spans="1:15" s="40" customFormat="1" x14ac:dyDescent="0.2">
      <c r="A1586">
        <v>201609</v>
      </c>
      <c r="B1586" s="35">
        <v>42632</v>
      </c>
      <c r="C1586" s="7" t="s">
        <v>21</v>
      </c>
      <c r="D1586" s="36">
        <v>3.56E-2</v>
      </c>
      <c r="E1586" s="36">
        <v>3.7499999999999999E-2</v>
      </c>
      <c r="F1586" s="36">
        <v>4.36E-2</v>
      </c>
      <c r="G1586" s="37">
        <v>3.8899999999999997E-2</v>
      </c>
      <c r="H1586" s="8">
        <v>0</v>
      </c>
      <c r="I1586" s="60"/>
      <c r="J1586" s="38">
        <v>3.5000000000000003E-2</v>
      </c>
      <c r="K1586" s="18"/>
      <c r="L1586" s="18"/>
      <c r="M1586" s="38">
        <v>4.4000000000000004E-2</v>
      </c>
      <c r="N1586" s="20"/>
      <c r="O1586" s="19"/>
    </row>
    <row r="1587" spans="1:15" s="40" customFormat="1" x14ac:dyDescent="0.2">
      <c r="A1587">
        <v>201609</v>
      </c>
      <c r="B1587" s="35">
        <v>42633</v>
      </c>
      <c r="C1587" s="7" t="s">
        <v>21</v>
      </c>
      <c r="D1587" s="36">
        <v>3.5499999999999997E-2</v>
      </c>
      <c r="E1587" s="36">
        <v>3.7400000000000003E-2</v>
      </c>
      <c r="F1587" s="36">
        <v>4.3499999999999997E-2</v>
      </c>
      <c r="G1587" s="37">
        <v>3.8800000000000001E-2</v>
      </c>
      <c r="H1587" s="8">
        <v>0</v>
      </c>
      <c r="I1587" s="60"/>
      <c r="J1587" s="38">
        <v>3.5000000000000003E-2</v>
      </c>
      <c r="K1587" s="18"/>
      <c r="L1587" s="18"/>
      <c r="M1587" s="38">
        <v>4.3899999999999995E-2</v>
      </c>
      <c r="N1587" s="20"/>
      <c r="O1587" s="19"/>
    </row>
    <row r="1588" spans="1:15" s="40" customFormat="1" x14ac:dyDescent="0.2">
      <c r="A1588">
        <v>201609</v>
      </c>
      <c r="B1588" s="35">
        <v>42634</v>
      </c>
      <c r="C1588" s="7" t="s">
        <v>21</v>
      </c>
      <c r="D1588" s="36">
        <v>3.5200000000000002E-2</v>
      </c>
      <c r="E1588" s="36">
        <v>3.7100000000000001E-2</v>
      </c>
      <c r="F1588" s="36">
        <v>4.3200000000000002E-2</v>
      </c>
      <c r="G1588" s="37">
        <v>3.85E-2</v>
      </c>
      <c r="H1588" s="8">
        <v>0</v>
      </c>
      <c r="I1588" s="60"/>
      <c r="J1588" s="38">
        <v>3.4700000000000002E-2</v>
      </c>
      <c r="K1588" s="18"/>
      <c r="L1588" s="18"/>
      <c r="M1588" s="38">
        <v>4.36E-2</v>
      </c>
      <c r="N1588" s="20"/>
      <c r="O1588" s="19"/>
    </row>
    <row r="1589" spans="1:15" s="40" customFormat="1" x14ac:dyDescent="0.2">
      <c r="A1589">
        <v>201609</v>
      </c>
      <c r="B1589" s="35">
        <v>42635</v>
      </c>
      <c r="C1589" s="7" t="s">
        <v>21</v>
      </c>
      <c r="D1589" s="36">
        <v>3.4700000000000002E-2</v>
      </c>
      <c r="E1589" s="36">
        <v>3.6600000000000001E-2</v>
      </c>
      <c r="F1589" s="36">
        <v>4.2799999999999998E-2</v>
      </c>
      <c r="G1589" s="37">
        <v>3.7999999999999999E-2</v>
      </c>
      <c r="H1589" s="8">
        <v>0</v>
      </c>
      <c r="I1589" s="60"/>
      <c r="J1589" s="38">
        <v>3.44E-2</v>
      </c>
      <c r="K1589" s="18"/>
      <c r="L1589" s="18"/>
      <c r="M1589" s="38">
        <v>4.3200000000000002E-2</v>
      </c>
      <c r="N1589" s="20"/>
      <c r="O1589" s="19"/>
    </row>
    <row r="1590" spans="1:15" s="40" customFormat="1" x14ac:dyDescent="0.2">
      <c r="A1590">
        <v>201609</v>
      </c>
      <c r="B1590" s="35">
        <v>42636</v>
      </c>
      <c r="C1590" s="7" t="s">
        <v>21</v>
      </c>
      <c r="D1590" s="36">
        <v>3.4599999999999999E-2</v>
      </c>
      <c r="E1590" s="36">
        <v>3.6499999999999998E-2</v>
      </c>
      <c r="F1590" s="36">
        <v>4.2599999999999999E-2</v>
      </c>
      <c r="G1590" s="37">
        <v>3.7900000000000003E-2</v>
      </c>
      <c r="H1590" s="8">
        <v>0</v>
      </c>
      <c r="I1590" s="60"/>
      <c r="J1590" s="38">
        <v>3.44E-2</v>
      </c>
      <c r="K1590" s="18"/>
      <c r="L1590" s="18"/>
      <c r="M1590" s="38">
        <v>4.2999999999999997E-2</v>
      </c>
      <c r="N1590" s="20"/>
      <c r="O1590" s="19"/>
    </row>
    <row r="1591" spans="1:15" s="40" customFormat="1" x14ac:dyDescent="0.2">
      <c r="A1591">
        <v>201609</v>
      </c>
      <c r="B1591" s="35">
        <v>42639</v>
      </c>
      <c r="C1591" s="7" t="s">
        <v>21</v>
      </c>
      <c r="D1591" s="36">
        <v>3.44E-2</v>
      </c>
      <c r="E1591" s="36">
        <v>3.6400000000000002E-2</v>
      </c>
      <c r="F1591" s="36">
        <v>4.2500000000000003E-2</v>
      </c>
      <c r="G1591" s="37">
        <v>3.78E-2</v>
      </c>
      <c r="H1591" s="8">
        <v>0</v>
      </c>
      <c r="I1591" s="60"/>
      <c r="J1591" s="38">
        <v>3.4300000000000004E-2</v>
      </c>
      <c r="K1591" s="18"/>
      <c r="L1591" s="18"/>
      <c r="M1591" s="38">
        <v>4.2900000000000001E-2</v>
      </c>
      <c r="N1591" s="20"/>
      <c r="O1591" s="19"/>
    </row>
    <row r="1592" spans="1:15" s="40" customFormat="1" x14ac:dyDescent="0.2">
      <c r="A1592">
        <v>201609</v>
      </c>
      <c r="B1592" s="35">
        <v>42640</v>
      </c>
      <c r="C1592" s="7" t="s">
        <v>21</v>
      </c>
      <c r="D1592" s="36">
        <v>3.39E-2</v>
      </c>
      <c r="E1592" s="36">
        <v>3.5900000000000001E-2</v>
      </c>
      <c r="F1592" s="36">
        <v>4.2099999999999999E-2</v>
      </c>
      <c r="G1592" s="37">
        <v>3.73E-2</v>
      </c>
      <c r="H1592" s="8">
        <v>0</v>
      </c>
      <c r="I1592" s="60"/>
      <c r="J1592" s="38">
        <v>3.39E-2</v>
      </c>
      <c r="K1592" s="18"/>
      <c r="L1592" s="18"/>
      <c r="M1592" s="38">
        <v>4.2500000000000003E-2</v>
      </c>
      <c r="N1592" s="20"/>
      <c r="O1592" s="19"/>
    </row>
    <row r="1593" spans="1:15" s="40" customFormat="1" x14ac:dyDescent="0.2">
      <c r="A1593">
        <v>201609</v>
      </c>
      <c r="B1593" s="35">
        <v>42641</v>
      </c>
      <c r="C1593" s="7" t="s">
        <v>21</v>
      </c>
      <c r="D1593" s="36">
        <v>3.4099999999999998E-2</v>
      </c>
      <c r="E1593" s="36">
        <v>3.5999999999999997E-2</v>
      </c>
      <c r="F1593" s="36">
        <v>4.2200000000000001E-2</v>
      </c>
      <c r="G1593" s="37">
        <v>3.7400000000000003E-2</v>
      </c>
      <c r="H1593" s="8">
        <v>0</v>
      </c>
      <c r="I1593" s="60"/>
      <c r="J1593" s="38">
        <v>3.39E-2</v>
      </c>
      <c r="K1593" s="18"/>
      <c r="L1593" s="18"/>
      <c r="M1593" s="38">
        <v>4.2599999999999999E-2</v>
      </c>
      <c r="N1593" s="20"/>
      <c r="O1593" s="19"/>
    </row>
    <row r="1594" spans="1:15" s="40" customFormat="1" x14ac:dyDescent="0.2">
      <c r="A1594">
        <v>201609</v>
      </c>
      <c r="B1594" s="35">
        <v>42642</v>
      </c>
      <c r="C1594" s="7" t="s">
        <v>21</v>
      </c>
      <c r="D1594" s="36">
        <v>3.39E-2</v>
      </c>
      <c r="E1594" s="36">
        <v>3.5799999999999998E-2</v>
      </c>
      <c r="F1594" s="36">
        <v>4.2000000000000003E-2</v>
      </c>
      <c r="G1594" s="37">
        <v>3.7199999999999997E-2</v>
      </c>
      <c r="H1594" s="8">
        <v>0</v>
      </c>
      <c r="I1594" s="60"/>
      <c r="J1594" s="38">
        <v>3.3700000000000001E-2</v>
      </c>
      <c r="K1594" s="18"/>
      <c r="L1594" s="18"/>
      <c r="M1594" s="38">
        <v>4.2300000000000004E-2</v>
      </c>
      <c r="N1594" s="20"/>
      <c r="O1594" s="19"/>
    </row>
    <row r="1595" spans="1:15" s="40" customFormat="1" x14ac:dyDescent="0.2">
      <c r="A1595">
        <v>201609</v>
      </c>
      <c r="B1595" s="35">
        <v>42643</v>
      </c>
      <c r="C1595" s="7" t="s">
        <v>21</v>
      </c>
      <c r="D1595" s="36">
        <v>3.4599999999999999E-2</v>
      </c>
      <c r="E1595" s="36">
        <v>3.6400000000000002E-2</v>
      </c>
      <c r="F1595" s="36">
        <v>4.2599999999999999E-2</v>
      </c>
      <c r="G1595" s="37">
        <v>3.7900000000000003E-2</v>
      </c>
      <c r="H1595" s="8">
        <v>0</v>
      </c>
      <c r="I1595" s="60"/>
      <c r="J1595" s="7">
        <v>3.44E-2</v>
      </c>
      <c r="K1595" s="36"/>
      <c r="L1595" s="36"/>
      <c r="M1595" s="36">
        <v>4.2900000000000001E-2</v>
      </c>
      <c r="N1595" s="37"/>
      <c r="O1595" s="19"/>
    </row>
    <row r="1596" spans="1:15" s="40" customFormat="1" x14ac:dyDescent="0.2">
      <c r="A1596">
        <v>201610</v>
      </c>
      <c r="B1596" s="35">
        <v>42646</v>
      </c>
      <c r="C1596" s="7" t="s">
        <v>21</v>
      </c>
      <c r="D1596" s="36">
        <v>3.4599999999999999E-2</v>
      </c>
      <c r="E1596" s="36">
        <v>3.6400000000000002E-2</v>
      </c>
      <c r="F1596" s="36">
        <v>4.2599999999999999E-2</v>
      </c>
      <c r="G1596" s="37">
        <v>3.7900000000000003E-2</v>
      </c>
      <c r="H1596" s="8">
        <v>0</v>
      </c>
      <c r="I1596" s="60"/>
      <c r="J1596" s="7">
        <v>3.4299999999999997E-2</v>
      </c>
      <c r="K1596" s="36">
        <v>3.49E-2</v>
      </c>
      <c r="L1596" s="36">
        <v>3.6600000000000001E-2</v>
      </c>
      <c r="M1596" s="36">
        <v>4.2900000000000001E-2</v>
      </c>
      <c r="N1596" s="37">
        <v>3.7600000000000001E-2</v>
      </c>
      <c r="O1596" s="19"/>
    </row>
    <row r="1597" spans="1:15" s="40" customFormat="1" x14ac:dyDescent="0.2">
      <c r="A1597">
        <v>201610</v>
      </c>
      <c r="B1597" s="35">
        <v>42647</v>
      </c>
      <c r="C1597" s="7" t="s">
        <v>21</v>
      </c>
      <c r="D1597" s="36">
        <v>3.5299999999999998E-2</v>
      </c>
      <c r="E1597" s="36">
        <v>3.7100000000000001E-2</v>
      </c>
      <c r="F1597" s="36">
        <v>4.3200000000000002E-2</v>
      </c>
      <c r="G1597" s="37">
        <v>3.85E-2</v>
      </c>
      <c r="H1597" s="8">
        <v>0</v>
      </c>
      <c r="I1597" s="60"/>
      <c r="J1597" s="7">
        <v>3.49E-2</v>
      </c>
      <c r="K1597" s="36">
        <v>3.56E-2</v>
      </c>
      <c r="L1597" s="36">
        <v>3.7199999999999997E-2</v>
      </c>
      <c r="M1597" s="36">
        <v>4.3499999999999997E-2</v>
      </c>
      <c r="N1597" s="37">
        <v>3.8199999999999998E-2</v>
      </c>
      <c r="O1597" s="19"/>
    </row>
    <row r="1598" spans="1:15" s="40" customFormat="1" x14ac:dyDescent="0.2">
      <c r="A1598">
        <v>201610</v>
      </c>
      <c r="B1598" s="35">
        <v>42648</v>
      </c>
      <c r="C1598" s="7" t="s">
        <v>21</v>
      </c>
      <c r="D1598" s="36">
        <v>3.5499999999999997E-2</v>
      </c>
      <c r="E1598" s="36">
        <v>3.7400000000000003E-2</v>
      </c>
      <c r="F1598" s="36">
        <v>4.3299999999999998E-2</v>
      </c>
      <c r="G1598" s="37">
        <v>3.8699999999999998E-2</v>
      </c>
      <c r="H1598" s="8">
        <v>0</v>
      </c>
      <c r="I1598" s="60"/>
      <c r="J1598" s="7">
        <v>3.5099999999999999E-2</v>
      </c>
      <c r="K1598" s="36">
        <v>3.5799999999999998E-2</v>
      </c>
      <c r="L1598" s="36">
        <v>3.7499999999999999E-2</v>
      </c>
      <c r="M1598" s="36">
        <v>4.36E-2</v>
      </c>
      <c r="N1598" s="37">
        <v>3.8399999999999997E-2</v>
      </c>
      <c r="O1598" s="19"/>
    </row>
    <row r="1599" spans="1:15" s="40" customFormat="1" x14ac:dyDescent="0.2">
      <c r="A1599">
        <v>201610</v>
      </c>
      <c r="B1599" s="35">
        <v>42649</v>
      </c>
      <c r="C1599" s="7" t="s">
        <v>21</v>
      </c>
      <c r="D1599" s="36">
        <v>3.5700000000000003E-2</v>
      </c>
      <c r="E1599" s="36">
        <v>3.7499999999999999E-2</v>
      </c>
      <c r="F1599" s="36">
        <v>4.3299999999999998E-2</v>
      </c>
      <c r="G1599" s="37">
        <v>3.8800000000000001E-2</v>
      </c>
      <c r="H1599" s="8">
        <v>0</v>
      </c>
      <c r="I1599" s="60"/>
      <c r="J1599" s="7">
        <v>3.5299999999999998E-2</v>
      </c>
      <c r="K1599" s="36">
        <v>3.5900000000000001E-2</v>
      </c>
      <c r="L1599" s="36">
        <v>3.7600000000000001E-2</v>
      </c>
      <c r="M1599" s="36">
        <v>4.36E-2</v>
      </c>
      <c r="N1599" s="37">
        <v>3.85E-2</v>
      </c>
      <c r="O1599" s="19"/>
    </row>
    <row r="1600" spans="1:15" s="40" customFormat="1" x14ac:dyDescent="0.2">
      <c r="A1600">
        <v>201610</v>
      </c>
      <c r="B1600" s="35">
        <v>42650</v>
      </c>
      <c r="C1600" s="7" t="s">
        <v>21</v>
      </c>
      <c r="D1600" s="36">
        <v>3.5700000000000003E-2</v>
      </c>
      <c r="E1600" s="36">
        <v>3.7600000000000001E-2</v>
      </c>
      <c r="F1600" s="36">
        <v>4.3299999999999998E-2</v>
      </c>
      <c r="G1600" s="37">
        <v>3.8899999999999997E-2</v>
      </c>
      <c r="H1600" s="8">
        <v>0</v>
      </c>
      <c r="I1600" s="60"/>
      <c r="J1600" s="7">
        <v>3.5000000000000003E-2</v>
      </c>
      <c r="K1600" s="36">
        <v>3.5900000000000001E-2</v>
      </c>
      <c r="L1600" s="36">
        <v>3.7699999999999997E-2</v>
      </c>
      <c r="M1600" s="36">
        <v>4.36E-2</v>
      </c>
      <c r="N1600" s="37">
        <v>3.8600000000000002E-2</v>
      </c>
      <c r="O1600" s="19"/>
    </row>
    <row r="1601" spans="1:15" s="40" customFormat="1" x14ac:dyDescent="0.2">
      <c r="A1601">
        <v>201610</v>
      </c>
      <c r="B1601" s="35">
        <v>42654</v>
      </c>
      <c r="C1601" s="7" t="s">
        <v>21</v>
      </c>
      <c r="D1601" s="36">
        <v>3.5999999999999997E-2</v>
      </c>
      <c r="E1601" s="36">
        <v>3.78E-2</v>
      </c>
      <c r="F1601" s="36">
        <v>4.36E-2</v>
      </c>
      <c r="G1601" s="37">
        <v>3.9100000000000003E-2</v>
      </c>
      <c r="H1601" s="8">
        <v>0</v>
      </c>
      <c r="I1601" s="60"/>
      <c r="J1601" s="7">
        <v>3.5200000000000002E-2</v>
      </c>
      <c r="K1601" s="36">
        <v>3.5999999999999997E-2</v>
      </c>
      <c r="L1601" s="36">
        <v>3.7900000000000003E-2</v>
      </c>
      <c r="M1601" s="36">
        <v>4.3700000000000003E-2</v>
      </c>
      <c r="N1601" s="37">
        <v>3.8699999999999998E-2</v>
      </c>
      <c r="O1601" s="19"/>
    </row>
    <row r="1602" spans="1:15" s="40" customFormat="1" x14ac:dyDescent="0.2">
      <c r="A1602">
        <v>201610</v>
      </c>
      <c r="B1602" s="35">
        <v>42655</v>
      </c>
      <c r="C1602" s="7" t="s">
        <v>21</v>
      </c>
      <c r="D1602" s="36">
        <v>3.61E-2</v>
      </c>
      <c r="E1602" s="36">
        <v>3.7900000000000003E-2</v>
      </c>
      <c r="F1602" s="36">
        <v>4.3700000000000003E-2</v>
      </c>
      <c r="G1602" s="37">
        <v>3.9199999999999999E-2</v>
      </c>
      <c r="H1602" s="8">
        <v>0</v>
      </c>
      <c r="I1602" s="60"/>
      <c r="J1602" s="7">
        <v>3.5099999999999999E-2</v>
      </c>
      <c r="K1602" s="36">
        <v>3.61E-2</v>
      </c>
      <c r="L1602" s="36">
        <v>3.7900000000000003E-2</v>
      </c>
      <c r="M1602" s="36">
        <v>4.3900000000000002E-2</v>
      </c>
      <c r="N1602" s="37">
        <v>3.8800000000000001E-2</v>
      </c>
      <c r="O1602" s="19"/>
    </row>
    <row r="1603" spans="1:15" s="40" customFormat="1" x14ac:dyDescent="0.2">
      <c r="A1603">
        <v>201610</v>
      </c>
      <c r="B1603" s="35">
        <v>42656</v>
      </c>
      <c r="C1603" s="7" t="s">
        <v>21</v>
      </c>
      <c r="D1603" s="36">
        <v>3.5700000000000003E-2</v>
      </c>
      <c r="E1603" s="36">
        <v>3.7600000000000001E-2</v>
      </c>
      <c r="F1603" s="36">
        <v>4.3299999999999998E-2</v>
      </c>
      <c r="G1603" s="37">
        <v>3.8899999999999997E-2</v>
      </c>
      <c r="H1603" s="8">
        <v>0</v>
      </c>
      <c r="I1603" s="60"/>
      <c r="J1603" s="7">
        <v>3.4799999999999998E-2</v>
      </c>
      <c r="K1603" s="36">
        <v>3.5799999999999998E-2</v>
      </c>
      <c r="L1603" s="36">
        <v>3.7600000000000001E-2</v>
      </c>
      <c r="M1603" s="36">
        <v>4.3400000000000001E-2</v>
      </c>
      <c r="N1603" s="37">
        <v>3.85E-2</v>
      </c>
      <c r="O1603" s="19"/>
    </row>
    <row r="1604" spans="1:15" s="40" customFormat="1" x14ac:dyDescent="0.2">
      <c r="A1604">
        <v>201610</v>
      </c>
      <c r="B1604" s="35">
        <v>42657</v>
      </c>
      <c r="C1604" s="7" t="s">
        <v>21</v>
      </c>
      <c r="D1604" s="36">
        <v>3.6499999999999998E-2</v>
      </c>
      <c r="E1604" s="36">
        <v>3.8300000000000001E-2</v>
      </c>
      <c r="F1604" s="36">
        <v>4.41E-2</v>
      </c>
      <c r="G1604" s="37">
        <v>3.9600000000000003E-2</v>
      </c>
      <c r="H1604" s="8">
        <v>0</v>
      </c>
      <c r="I1604" s="60"/>
      <c r="J1604" s="7">
        <v>3.56E-2</v>
      </c>
      <c r="K1604" s="36">
        <v>3.6600000000000001E-2</v>
      </c>
      <c r="L1604" s="36">
        <v>3.8300000000000001E-2</v>
      </c>
      <c r="M1604" s="36">
        <v>4.4299999999999999E-2</v>
      </c>
      <c r="N1604" s="37">
        <v>3.9199999999999999E-2</v>
      </c>
      <c r="O1604" s="19"/>
    </row>
    <row r="1605" spans="1:15" s="40" customFormat="1" x14ac:dyDescent="0.2">
      <c r="A1605">
        <v>201610</v>
      </c>
      <c r="B1605" s="35">
        <v>42660</v>
      </c>
      <c r="C1605" s="7" t="s">
        <v>21</v>
      </c>
      <c r="D1605" s="36">
        <v>3.61E-2</v>
      </c>
      <c r="E1605" s="36">
        <v>3.7999999999999999E-2</v>
      </c>
      <c r="F1605" s="36">
        <v>4.3700000000000003E-2</v>
      </c>
      <c r="G1605" s="37">
        <v>3.9300000000000002E-2</v>
      </c>
      <c r="H1605" s="8">
        <v>0</v>
      </c>
      <c r="I1605" s="60"/>
      <c r="J1605" s="7">
        <v>3.5200000000000002E-2</v>
      </c>
      <c r="K1605" s="36">
        <v>3.6200000000000003E-2</v>
      </c>
      <c r="L1605" s="36">
        <v>3.7999999999999999E-2</v>
      </c>
      <c r="M1605" s="36">
        <v>4.3900000000000002E-2</v>
      </c>
      <c r="N1605" s="37">
        <v>3.8899999999999997E-2</v>
      </c>
      <c r="O1605" s="19"/>
    </row>
    <row r="1606" spans="1:15" s="40" customFormat="1" x14ac:dyDescent="0.2">
      <c r="A1606">
        <v>201610</v>
      </c>
      <c r="B1606" s="35">
        <v>42661</v>
      </c>
      <c r="C1606" s="7" t="s">
        <v>21</v>
      </c>
      <c r="D1606" s="36">
        <v>3.5999999999999997E-2</v>
      </c>
      <c r="E1606" s="36">
        <v>3.78E-2</v>
      </c>
      <c r="F1606" s="36">
        <v>4.3499999999999997E-2</v>
      </c>
      <c r="G1606" s="37">
        <v>3.9100000000000003E-2</v>
      </c>
      <c r="H1606" s="8">
        <v>0</v>
      </c>
      <c r="I1606" s="60"/>
      <c r="J1606" s="7">
        <v>3.4799999999999998E-2</v>
      </c>
      <c r="K1606" s="36">
        <v>3.61E-2</v>
      </c>
      <c r="L1606" s="36">
        <v>3.78E-2</v>
      </c>
      <c r="M1606" s="36">
        <v>4.3700000000000003E-2</v>
      </c>
      <c r="N1606" s="37">
        <v>3.8699999999999998E-2</v>
      </c>
      <c r="O1606" s="19"/>
    </row>
    <row r="1607" spans="1:15" s="40" customFormat="1" x14ac:dyDescent="0.2">
      <c r="A1607">
        <v>201610</v>
      </c>
      <c r="B1607" s="35">
        <v>42662</v>
      </c>
      <c r="C1607" s="7" t="s">
        <v>21</v>
      </c>
      <c r="D1607" s="36">
        <v>3.5999999999999997E-2</v>
      </c>
      <c r="E1607" s="36">
        <v>3.7699999999999997E-2</v>
      </c>
      <c r="F1607" s="36">
        <v>4.36E-2</v>
      </c>
      <c r="G1607" s="37">
        <v>3.9100000000000003E-2</v>
      </c>
      <c r="H1607" s="8">
        <v>0</v>
      </c>
      <c r="I1607" s="60"/>
      <c r="J1607" s="7">
        <v>3.4700000000000002E-2</v>
      </c>
      <c r="K1607" s="36">
        <v>3.5999999999999997E-2</v>
      </c>
      <c r="L1607" s="36">
        <v>3.78E-2</v>
      </c>
      <c r="M1607" s="36">
        <v>4.3799999999999999E-2</v>
      </c>
      <c r="N1607" s="37">
        <v>3.8600000000000002E-2</v>
      </c>
      <c r="O1607" s="19"/>
    </row>
    <row r="1608" spans="1:15" s="40" customFormat="1" x14ac:dyDescent="0.2">
      <c r="A1608">
        <v>201610</v>
      </c>
      <c r="B1608" s="35">
        <v>42663</v>
      </c>
      <c r="C1608" s="7" t="s">
        <v>21</v>
      </c>
      <c r="D1608" s="36">
        <v>3.5700000000000003E-2</v>
      </c>
      <c r="E1608" s="36">
        <v>3.7600000000000001E-2</v>
      </c>
      <c r="F1608" s="36">
        <v>4.3200000000000002E-2</v>
      </c>
      <c r="G1608" s="37">
        <v>3.8800000000000001E-2</v>
      </c>
      <c r="H1608" s="8">
        <v>0</v>
      </c>
      <c r="I1608" s="60"/>
      <c r="J1608" s="7">
        <v>3.4599999999999999E-2</v>
      </c>
      <c r="K1608" s="36">
        <v>3.5799999999999998E-2</v>
      </c>
      <c r="L1608" s="36">
        <v>3.7600000000000001E-2</v>
      </c>
      <c r="M1608" s="36">
        <v>4.3499999999999997E-2</v>
      </c>
      <c r="N1608" s="37">
        <v>3.8399999999999997E-2</v>
      </c>
      <c r="O1608" s="19"/>
    </row>
    <row r="1609" spans="1:15" s="40" customFormat="1" x14ac:dyDescent="0.2">
      <c r="A1609">
        <v>201610</v>
      </c>
      <c r="B1609" s="35">
        <v>42664</v>
      </c>
      <c r="C1609" s="7" t="s">
        <v>21</v>
      </c>
      <c r="D1609" s="36">
        <v>3.56E-2</v>
      </c>
      <c r="E1609" s="36">
        <v>3.7499999999999999E-2</v>
      </c>
      <c r="F1609" s="36">
        <v>4.2999999999999997E-2</v>
      </c>
      <c r="G1609" s="37">
        <v>3.8699999999999998E-2</v>
      </c>
      <c r="H1609" s="8">
        <v>0</v>
      </c>
      <c r="I1609" s="60"/>
      <c r="J1609" s="7">
        <v>3.4500000000000003E-2</v>
      </c>
      <c r="K1609" s="36">
        <v>3.5799999999999998E-2</v>
      </c>
      <c r="L1609" s="36">
        <v>3.7499999999999999E-2</v>
      </c>
      <c r="M1609" s="36">
        <v>4.3400000000000001E-2</v>
      </c>
      <c r="N1609" s="37">
        <v>3.8300000000000001E-2</v>
      </c>
      <c r="O1609" s="19"/>
    </row>
    <row r="1610" spans="1:15" s="40" customFormat="1" x14ac:dyDescent="0.2">
      <c r="A1610">
        <v>201610</v>
      </c>
      <c r="B1610" s="35">
        <v>42667</v>
      </c>
      <c r="C1610" s="7" t="s">
        <v>21</v>
      </c>
      <c r="D1610" s="36">
        <v>3.5900000000000001E-2</v>
      </c>
      <c r="E1610" s="36">
        <v>3.7699999999999997E-2</v>
      </c>
      <c r="F1610" s="36">
        <v>4.3200000000000002E-2</v>
      </c>
      <c r="G1610" s="37">
        <v>3.8899999999999997E-2</v>
      </c>
      <c r="H1610" s="8">
        <v>0</v>
      </c>
      <c r="I1610" s="60"/>
      <c r="J1610" s="7">
        <v>3.4799999999999998E-2</v>
      </c>
      <c r="K1610" s="36">
        <v>3.61E-2</v>
      </c>
      <c r="L1610" s="36">
        <v>3.78E-2</v>
      </c>
      <c r="M1610" s="36">
        <v>4.36E-2</v>
      </c>
      <c r="N1610" s="37">
        <v>3.8600000000000002E-2</v>
      </c>
      <c r="O1610" s="19"/>
    </row>
    <row r="1611" spans="1:15" s="40" customFormat="1" x14ac:dyDescent="0.2">
      <c r="A1611">
        <v>201610</v>
      </c>
      <c r="B1611" s="35">
        <v>42668</v>
      </c>
      <c r="C1611" s="7" t="s">
        <v>21</v>
      </c>
      <c r="D1611" s="36">
        <v>3.5700000000000003E-2</v>
      </c>
      <c r="E1611" s="36">
        <v>3.7499999999999999E-2</v>
      </c>
      <c r="F1611" s="36">
        <v>4.2999999999999997E-2</v>
      </c>
      <c r="G1611" s="37">
        <v>3.8699999999999998E-2</v>
      </c>
      <c r="H1611" s="8">
        <v>0</v>
      </c>
      <c r="I1611" s="60"/>
      <c r="J1611" s="7">
        <v>3.4700000000000002E-2</v>
      </c>
      <c r="K1611" s="36">
        <v>3.5999999999999997E-2</v>
      </c>
      <c r="L1611" s="36">
        <v>3.7699999999999997E-2</v>
      </c>
      <c r="M1611" s="36">
        <v>4.3499999999999997E-2</v>
      </c>
      <c r="N1611" s="37">
        <v>3.85E-2</v>
      </c>
      <c r="O1611" s="19"/>
    </row>
    <row r="1612" spans="1:15" s="40" customFormat="1" x14ac:dyDescent="0.2">
      <c r="A1612">
        <v>201610</v>
      </c>
      <c r="B1612" s="35">
        <v>42669</v>
      </c>
      <c r="C1612" s="7" t="s">
        <v>21</v>
      </c>
      <c r="D1612" s="36">
        <v>3.5999999999999997E-2</v>
      </c>
      <c r="E1612" s="36">
        <v>3.7900000000000003E-2</v>
      </c>
      <c r="F1612" s="36">
        <v>4.3400000000000001E-2</v>
      </c>
      <c r="G1612" s="37">
        <v>3.9100000000000003E-2</v>
      </c>
      <c r="H1612" s="8">
        <v>0</v>
      </c>
      <c r="I1612" s="60"/>
      <c r="J1612" s="7">
        <v>3.5200000000000002E-2</v>
      </c>
      <c r="K1612" s="36">
        <v>3.6400000000000002E-2</v>
      </c>
      <c r="L1612" s="36">
        <v>3.8100000000000002E-2</v>
      </c>
      <c r="M1612" s="36">
        <v>4.3900000000000002E-2</v>
      </c>
      <c r="N1612" s="37">
        <v>3.8899999999999997E-2</v>
      </c>
      <c r="O1612" s="19"/>
    </row>
    <row r="1613" spans="1:15" s="40" customFormat="1" x14ac:dyDescent="0.2">
      <c r="A1613">
        <v>201610</v>
      </c>
      <c r="B1613" s="35">
        <v>42670</v>
      </c>
      <c r="C1613" s="7" t="s">
        <v>21</v>
      </c>
      <c r="D1613" s="36">
        <v>3.6700000000000003E-2</v>
      </c>
      <c r="E1613" s="36">
        <v>3.85E-2</v>
      </c>
      <c r="F1613" s="36">
        <v>4.3900000000000002E-2</v>
      </c>
      <c r="G1613" s="37">
        <v>3.9699999999999999E-2</v>
      </c>
      <c r="H1613" s="8">
        <v>0</v>
      </c>
      <c r="I1613" s="60"/>
      <c r="J1613" s="7">
        <v>3.5900000000000001E-2</v>
      </c>
      <c r="K1613" s="36">
        <v>3.7100000000000001E-2</v>
      </c>
      <c r="L1613" s="36">
        <v>3.8699999999999998E-2</v>
      </c>
      <c r="M1613" s="36">
        <v>4.4400000000000002E-2</v>
      </c>
      <c r="N1613" s="37">
        <v>3.95E-2</v>
      </c>
      <c r="O1613" s="19"/>
    </row>
    <row r="1614" spans="1:15" s="40" customFormat="1" x14ac:dyDescent="0.2">
      <c r="A1614">
        <v>201610</v>
      </c>
      <c r="B1614" s="35">
        <v>42671</v>
      </c>
      <c r="C1614" s="7" t="s">
        <v>21</v>
      </c>
      <c r="D1614" s="36">
        <v>3.6799999999999999E-2</v>
      </c>
      <c r="E1614" s="36">
        <v>3.8600000000000002E-2</v>
      </c>
      <c r="F1614" s="36">
        <v>4.3999999999999997E-2</v>
      </c>
      <c r="G1614" s="37">
        <v>3.9800000000000002E-2</v>
      </c>
      <c r="H1614" s="8">
        <v>0</v>
      </c>
      <c r="I1614" s="60"/>
      <c r="J1614" s="7">
        <v>3.6400000000000002E-2</v>
      </c>
      <c r="K1614" s="36">
        <v>3.7199999999999997E-2</v>
      </c>
      <c r="L1614" s="36">
        <v>3.8899999999999997E-2</v>
      </c>
      <c r="M1614" s="36">
        <v>4.4600000000000001E-2</v>
      </c>
      <c r="N1614" s="37">
        <v>3.9699999999999999E-2</v>
      </c>
      <c r="O1614" s="19"/>
    </row>
    <row r="1615" spans="1:15" s="40" customFormat="1" x14ac:dyDescent="0.2">
      <c r="A1615">
        <v>201610</v>
      </c>
      <c r="B1615" s="35">
        <v>42674</v>
      </c>
      <c r="C1615" s="7" t="s">
        <v>21</v>
      </c>
      <c r="D1615" s="36">
        <v>3.6499999999999998E-2</v>
      </c>
      <c r="E1615" s="36">
        <v>3.8300000000000001E-2</v>
      </c>
      <c r="F1615" s="36">
        <v>4.3799999999999999E-2</v>
      </c>
      <c r="G1615" s="37">
        <v>3.95E-2</v>
      </c>
      <c r="H1615" s="8">
        <v>0</v>
      </c>
      <c r="I1615" s="60"/>
      <c r="J1615" s="7">
        <v>3.61E-2</v>
      </c>
      <c r="K1615" s="36">
        <v>3.6999999999999998E-2</v>
      </c>
      <c r="L1615" s="36">
        <v>3.8600000000000002E-2</v>
      </c>
      <c r="M1615" s="36">
        <v>4.4499999999999998E-2</v>
      </c>
      <c r="N1615" s="37">
        <v>3.95E-2</v>
      </c>
      <c r="O1615" s="19"/>
    </row>
    <row r="1616" spans="1:15" s="40" customFormat="1" x14ac:dyDescent="0.2">
      <c r="A1616">
        <v>201611</v>
      </c>
      <c r="B1616" s="35">
        <v>42675</v>
      </c>
      <c r="C1616" s="7" t="s">
        <v>21</v>
      </c>
      <c r="D1616" s="36">
        <v>3.6299999999999999E-2</v>
      </c>
      <c r="E1616" s="36">
        <v>3.8100000000000002E-2</v>
      </c>
      <c r="F1616" s="36">
        <v>4.3700000000000003E-2</v>
      </c>
      <c r="G1616" s="37">
        <v>3.9399999999999998E-2</v>
      </c>
      <c r="H1616" s="8">
        <v>0</v>
      </c>
      <c r="I1616" s="60"/>
      <c r="J1616" s="7">
        <v>3.5999999999999997E-2</v>
      </c>
      <c r="K1616" s="36">
        <v>3.6799999999999999E-2</v>
      </c>
      <c r="L1616" s="36">
        <v>3.85E-2</v>
      </c>
      <c r="M1616" s="36">
        <v>4.4400000000000002E-2</v>
      </c>
      <c r="N1616" s="37">
        <v>3.9399999999999998E-2</v>
      </c>
      <c r="O1616" s="19"/>
    </row>
    <row r="1617" spans="1:15" s="40" customFormat="1" x14ac:dyDescent="0.2">
      <c r="A1617">
        <v>201611</v>
      </c>
      <c r="B1617" s="35">
        <v>42676</v>
      </c>
      <c r="C1617" s="7" t="s">
        <v>21</v>
      </c>
      <c r="D1617" s="36">
        <v>3.6200000000000003E-2</v>
      </c>
      <c r="E1617" s="36">
        <v>3.8100000000000002E-2</v>
      </c>
      <c r="F1617" s="36">
        <v>4.36E-2</v>
      </c>
      <c r="G1617" s="37">
        <v>3.9300000000000002E-2</v>
      </c>
      <c r="H1617" s="8">
        <v>0</v>
      </c>
      <c r="I1617" s="60"/>
      <c r="J1617" s="7">
        <v>3.61E-2</v>
      </c>
      <c r="K1617" s="36">
        <v>3.6799999999999999E-2</v>
      </c>
      <c r="L1617" s="36">
        <v>3.85E-2</v>
      </c>
      <c r="M1617" s="36">
        <v>4.4400000000000002E-2</v>
      </c>
      <c r="N1617" s="37">
        <v>3.9399999999999998E-2</v>
      </c>
      <c r="O1617" s="19"/>
    </row>
    <row r="1618" spans="1:15" s="40" customFormat="1" x14ac:dyDescent="0.2">
      <c r="A1618">
        <v>201611</v>
      </c>
      <c r="B1618" s="35">
        <v>42677</v>
      </c>
      <c r="C1618" s="7" t="s">
        <v>21</v>
      </c>
      <c r="D1618" s="36">
        <v>3.6600000000000001E-2</v>
      </c>
      <c r="E1618" s="36">
        <v>3.8399999999999997E-2</v>
      </c>
      <c r="F1618" s="36">
        <v>4.3999999999999997E-2</v>
      </c>
      <c r="G1618" s="37">
        <v>3.9699999999999999E-2</v>
      </c>
      <c r="H1618" s="8">
        <v>0</v>
      </c>
      <c r="I1618" s="60"/>
      <c r="J1618" s="7">
        <v>3.6499999999999998E-2</v>
      </c>
      <c r="K1618" s="36">
        <v>3.73E-2</v>
      </c>
      <c r="L1618" s="36">
        <v>3.8899999999999997E-2</v>
      </c>
      <c r="M1618" s="36">
        <v>4.4900000000000002E-2</v>
      </c>
      <c r="N1618" s="37">
        <v>3.9800000000000002E-2</v>
      </c>
      <c r="O1618" s="19"/>
    </row>
    <row r="1619" spans="1:15" s="40" customFormat="1" x14ac:dyDescent="0.2">
      <c r="A1619">
        <v>201611</v>
      </c>
      <c r="B1619" s="35">
        <v>42678</v>
      </c>
      <c r="C1619" s="7" t="s">
        <v>21</v>
      </c>
      <c r="D1619" s="36">
        <v>3.6299999999999999E-2</v>
      </c>
      <c r="E1619" s="36">
        <v>3.8100000000000002E-2</v>
      </c>
      <c r="F1619" s="36">
        <v>4.3799999999999999E-2</v>
      </c>
      <c r="G1619" s="37">
        <v>3.9399999999999998E-2</v>
      </c>
      <c r="H1619" s="8">
        <v>0</v>
      </c>
      <c r="I1619" s="60"/>
      <c r="J1619" s="7">
        <v>3.6200000000000003E-2</v>
      </c>
      <c r="K1619" s="36">
        <v>3.6999999999999998E-2</v>
      </c>
      <c r="L1619" s="36">
        <v>3.8600000000000002E-2</v>
      </c>
      <c r="M1619" s="36">
        <v>4.4600000000000001E-2</v>
      </c>
      <c r="N1619" s="37">
        <v>3.95E-2</v>
      </c>
      <c r="O1619" s="19"/>
    </row>
    <row r="1620" spans="1:15" s="40" customFormat="1" x14ac:dyDescent="0.2">
      <c r="A1620">
        <v>201611</v>
      </c>
      <c r="B1620" s="35">
        <v>42681</v>
      </c>
      <c r="C1620" s="7" t="s">
        <v>21</v>
      </c>
      <c r="D1620" s="36">
        <v>3.6600000000000001E-2</v>
      </c>
      <c r="E1620" s="36">
        <v>3.8399999999999997E-2</v>
      </c>
      <c r="F1620" s="36">
        <v>4.41E-2</v>
      </c>
      <c r="G1620" s="37">
        <v>3.9699999999999999E-2</v>
      </c>
      <c r="H1620" s="8">
        <v>0</v>
      </c>
      <c r="I1620" s="60"/>
      <c r="J1620" s="7">
        <v>3.6700000000000003E-2</v>
      </c>
      <c r="K1620" s="36">
        <v>3.7199999999999997E-2</v>
      </c>
      <c r="L1620" s="36">
        <v>3.8899999999999997E-2</v>
      </c>
      <c r="M1620" s="36">
        <v>4.4900000000000002E-2</v>
      </c>
      <c r="N1620" s="37">
        <v>3.9800000000000002E-2</v>
      </c>
      <c r="O1620" s="19"/>
    </row>
    <row r="1621" spans="1:15" s="40" customFormat="1" x14ac:dyDescent="0.2">
      <c r="A1621">
        <v>201611</v>
      </c>
      <c r="B1621" s="35">
        <v>42682</v>
      </c>
      <c r="C1621" s="7" t="s">
        <v>21</v>
      </c>
      <c r="D1621" s="36">
        <v>3.6799999999999999E-2</v>
      </c>
      <c r="E1621" s="36">
        <v>3.8600000000000002E-2</v>
      </c>
      <c r="F1621" s="36">
        <v>4.4200000000000003E-2</v>
      </c>
      <c r="G1621" s="37">
        <v>3.9899999999999998E-2</v>
      </c>
      <c r="H1621" s="8">
        <v>0</v>
      </c>
      <c r="I1621" s="60"/>
      <c r="J1621" s="7">
        <v>3.6999999999999998E-2</v>
      </c>
      <c r="K1621" s="36">
        <v>3.7400000000000003E-2</v>
      </c>
      <c r="L1621" s="36">
        <v>3.9100000000000003E-2</v>
      </c>
      <c r="M1621" s="36">
        <v>4.4999999999999998E-2</v>
      </c>
      <c r="N1621" s="37">
        <v>0.04</v>
      </c>
      <c r="O1621" s="19"/>
    </row>
    <row r="1622" spans="1:15" s="40" customFormat="1" x14ac:dyDescent="0.2">
      <c r="A1622">
        <v>201611</v>
      </c>
      <c r="B1622" s="35">
        <v>42683</v>
      </c>
      <c r="C1622" s="7" t="s">
        <v>21</v>
      </c>
      <c r="D1622" s="36">
        <v>3.9199999999999999E-2</v>
      </c>
      <c r="E1622" s="36">
        <v>4.0800000000000003E-2</v>
      </c>
      <c r="F1622" s="36">
        <v>4.6600000000000003E-2</v>
      </c>
      <c r="G1622" s="37">
        <v>4.2200000000000001E-2</v>
      </c>
      <c r="H1622" s="8">
        <v>0</v>
      </c>
      <c r="I1622" s="60"/>
      <c r="J1622" s="7">
        <v>3.85E-2</v>
      </c>
      <c r="K1622" s="36">
        <v>3.9699999999999999E-2</v>
      </c>
      <c r="L1622" s="36">
        <v>4.1300000000000003E-2</v>
      </c>
      <c r="M1622" s="36">
        <v>4.7300000000000002E-2</v>
      </c>
      <c r="N1622" s="37">
        <v>4.2200000000000001E-2</v>
      </c>
      <c r="O1622" s="19"/>
    </row>
    <row r="1623" spans="1:15" s="40" customFormat="1" x14ac:dyDescent="0.2">
      <c r="A1623">
        <v>201611</v>
      </c>
      <c r="B1623" s="35">
        <v>42684</v>
      </c>
      <c r="C1623" s="7" t="s">
        <v>21</v>
      </c>
      <c r="D1623" s="36">
        <v>3.9699999999999999E-2</v>
      </c>
      <c r="E1623" s="36">
        <v>4.1200000000000001E-2</v>
      </c>
      <c r="F1623" s="36">
        <v>4.7E-2</v>
      </c>
      <c r="G1623" s="37">
        <v>4.2599999999999999E-2</v>
      </c>
      <c r="H1623" s="8">
        <v>0</v>
      </c>
      <c r="I1623" s="60"/>
      <c r="J1623" s="7">
        <v>3.8699999999999998E-2</v>
      </c>
      <c r="K1623" s="36">
        <v>3.9600000000000003E-2</v>
      </c>
      <c r="L1623" s="36">
        <v>4.1500000000000002E-2</v>
      </c>
      <c r="M1623" s="36">
        <v>4.7500000000000001E-2</v>
      </c>
      <c r="N1623" s="37">
        <v>4.2299999999999997E-2</v>
      </c>
      <c r="O1623" s="19"/>
    </row>
    <row r="1624" spans="1:15" s="40" customFormat="1" x14ac:dyDescent="0.2">
      <c r="A1624">
        <v>201611</v>
      </c>
      <c r="B1624" s="35">
        <v>42688</v>
      </c>
      <c r="C1624" s="7" t="s">
        <v>21</v>
      </c>
      <c r="D1624" s="36">
        <v>4.0399999999999998E-2</v>
      </c>
      <c r="E1624" s="36">
        <v>4.2000000000000003E-2</v>
      </c>
      <c r="F1624" s="36">
        <v>4.7800000000000002E-2</v>
      </c>
      <c r="G1624" s="37">
        <v>4.3400000000000001E-2</v>
      </c>
      <c r="H1624" s="8">
        <v>0</v>
      </c>
      <c r="I1624" s="60"/>
      <c r="J1624" s="7">
        <v>3.9699999999999999E-2</v>
      </c>
      <c r="K1624" s="36">
        <v>4.0399999999999998E-2</v>
      </c>
      <c r="L1624" s="36">
        <v>4.2200000000000001E-2</v>
      </c>
      <c r="M1624" s="36">
        <v>4.8300000000000003E-2</v>
      </c>
      <c r="N1624" s="37">
        <v>4.3099999999999999E-2</v>
      </c>
      <c r="O1624" s="19"/>
    </row>
    <row r="1625" spans="1:15" s="40" customFormat="1" x14ac:dyDescent="0.2">
      <c r="A1625">
        <v>201611</v>
      </c>
      <c r="B1625" s="35">
        <v>42689</v>
      </c>
      <c r="C1625" s="7" t="s">
        <v>21</v>
      </c>
      <c r="D1625" s="36">
        <v>4.02E-2</v>
      </c>
      <c r="E1625" s="36">
        <v>4.19E-2</v>
      </c>
      <c r="F1625" s="36">
        <v>4.7699999999999999E-2</v>
      </c>
      <c r="G1625" s="37">
        <v>4.3299999999999998E-2</v>
      </c>
      <c r="H1625" s="8">
        <v>0</v>
      </c>
      <c r="I1625" s="60"/>
      <c r="J1625" s="7">
        <v>3.9100000000000003E-2</v>
      </c>
      <c r="K1625" s="36">
        <v>4.0300000000000002E-2</v>
      </c>
      <c r="L1625" s="36">
        <v>4.2099999999999999E-2</v>
      </c>
      <c r="M1625" s="36">
        <v>4.82E-2</v>
      </c>
      <c r="N1625" s="37">
        <v>4.2999999999999997E-2</v>
      </c>
      <c r="O1625" s="19"/>
    </row>
    <row r="1626" spans="1:15" s="40" customFormat="1" x14ac:dyDescent="0.2">
      <c r="A1626">
        <v>201611</v>
      </c>
      <c r="B1626" s="35">
        <v>42690</v>
      </c>
      <c r="C1626" s="7" t="s">
        <v>21</v>
      </c>
      <c r="D1626" s="36">
        <v>3.9699999999999999E-2</v>
      </c>
      <c r="E1626" s="36">
        <v>4.1399999999999999E-2</v>
      </c>
      <c r="F1626" s="36">
        <v>4.7100000000000003E-2</v>
      </c>
      <c r="G1626" s="37">
        <v>4.2700000000000002E-2</v>
      </c>
      <c r="H1626" s="8">
        <v>0</v>
      </c>
      <c r="I1626" s="60"/>
      <c r="J1626" s="7">
        <v>3.8600000000000002E-2</v>
      </c>
      <c r="K1626" s="36">
        <v>3.9899999999999998E-2</v>
      </c>
      <c r="L1626" s="36">
        <v>4.1599999999999998E-2</v>
      </c>
      <c r="M1626" s="36">
        <v>4.7699999999999999E-2</v>
      </c>
      <c r="N1626" s="37">
        <v>4.2500000000000003E-2</v>
      </c>
      <c r="O1626" s="19"/>
    </row>
    <row r="1627" spans="1:15" s="40" customFormat="1" x14ac:dyDescent="0.2">
      <c r="A1627">
        <v>201611</v>
      </c>
      <c r="B1627" s="35">
        <v>42691</v>
      </c>
      <c r="C1627" s="7" t="s">
        <v>21</v>
      </c>
      <c r="D1627" s="36">
        <v>4.0300000000000002E-2</v>
      </c>
      <c r="E1627" s="36">
        <v>4.19E-2</v>
      </c>
      <c r="F1627" s="36">
        <v>4.7699999999999999E-2</v>
      </c>
      <c r="G1627" s="37">
        <v>4.3299999999999998E-2</v>
      </c>
      <c r="H1627" s="8">
        <v>0</v>
      </c>
      <c r="I1627" s="60"/>
      <c r="J1627" s="7">
        <v>3.9600000000000003E-2</v>
      </c>
      <c r="K1627" s="36">
        <v>4.0500000000000001E-2</v>
      </c>
      <c r="L1627" s="36">
        <v>4.2200000000000001E-2</v>
      </c>
      <c r="M1627" s="36">
        <v>4.8300000000000003E-2</v>
      </c>
      <c r="N1627" s="37">
        <v>4.3099999999999999E-2</v>
      </c>
      <c r="O1627" s="19"/>
    </row>
    <row r="1628" spans="1:15" s="40" customFormat="1" x14ac:dyDescent="0.2">
      <c r="A1628">
        <v>201611</v>
      </c>
      <c r="B1628" s="35">
        <v>42692</v>
      </c>
      <c r="C1628" s="7" t="s">
        <v>21</v>
      </c>
      <c r="D1628" s="36">
        <v>4.0500000000000001E-2</v>
      </c>
      <c r="E1628" s="36">
        <v>4.2200000000000001E-2</v>
      </c>
      <c r="F1628" s="36">
        <v>4.7899999999999998E-2</v>
      </c>
      <c r="G1628" s="37">
        <v>4.3499999999999997E-2</v>
      </c>
      <c r="H1628" s="8">
        <v>0</v>
      </c>
      <c r="I1628" s="60"/>
      <c r="J1628" s="7">
        <v>3.9899999999999998E-2</v>
      </c>
      <c r="K1628" s="36">
        <v>4.0800000000000003E-2</v>
      </c>
      <c r="L1628" s="36">
        <v>4.2500000000000003E-2</v>
      </c>
      <c r="M1628" s="36">
        <v>4.8599999999999997E-2</v>
      </c>
      <c r="N1628" s="37">
        <v>4.3400000000000001E-2</v>
      </c>
      <c r="O1628" s="19"/>
    </row>
    <row r="1629" spans="1:15" s="40" customFormat="1" x14ac:dyDescent="0.2">
      <c r="A1629">
        <v>201611</v>
      </c>
      <c r="B1629" s="35">
        <v>42695</v>
      </c>
      <c r="C1629" s="7" t="s">
        <v>21</v>
      </c>
      <c r="D1629" s="36">
        <v>4.0500000000000001E-2</v>
      </c>
      <c r="E1629" s="36">
        <v>4.2099999999999999E-2</v>
      </c>
      <c r="F1629" s="36">
        <v>4.7899999999999998E-2</v>
      </c>
      <c r="G1629" s="37">
        <v>4.3499999999999997E-2</v>
      </c>
      <c r="H1629" s="8">
        <v>0</v>
      </c>
      <c r="I1629" s="60"/>
      <c r="J1629" s="7">
        <v>0.04</v>
      </c>
      <c r="K1629" s="36">
        <v>4.0899999999999999E-2</v>
      </c>
      <c r="L1629" s="36">
        <v>4.2500000000000003E-2</v>
      </c>
      <c r="M1629" s="36">
        <v>4.8500000000000001E-2</v>
      </c>
      <c r="N1629" s="37">
        <v>4.3400000000000001E-2</v>
      </c>
      <c r="O1629" s="19"/>
    </row>
    <row r="1630" spans="1:15" s="40" customFormat="1" x14ac:dyDescent="0.2">
      <c r="A1630">
        <v>201611</v>
      </c>
      <c r="B1630" s="35">
        <v>42696</v>
      </c>
      <c r="C1630" s="7" t="s">
        <v>21</v>
      </c>
      <c r="D1630" s="36">
        <v>4.0399999999999998E-2</v>
      </c>
      <c r="E1630" s="36">
        <v>4.2099999999999999E-2</v>
      </c>
      <c r="F1630" s="36">
        <v>4.7800000000000002E-2</v>
      </c>
      <c r="G1630" s="37">
        <v>4.3400000000000001E-2</v>
      </c>
      <c r="H1630" s="8">
        <v>0</v>
      </c>
      <c r="I1630" s="60"/>
      <c r="J1630" s="7">
        <v>4.0099999999999997E-2</v>
      </c>
      <c r="K1630" s="36">
        <v>4.0800000000000003E-2</v>
      </c>
      <c r="L1630" s="36">
        <v>4.2500000000000003E-2</v>
      </c>
      <c r="M1630" s="36">
        <v>4.8399999999999999E-2</v>
      </c>
      <c r="N1630" s="37">
        <v>4.3299999999999998E-2</v>
      </c>
      <c r="O1630" s="19"/>
    </row>
    <row r="1631" spans="1:15" s="40" customFormat="1" x14ac:dyDescent="0.2">
      <c r="A1631">
        <v>201611</v>
      </c>
      <c r="B1631" s="35">
        <v>42699</v>
      </c>
      <c r="C1631" s="7" t="s">
        <v>568</v>
      </c>
      <c r="D1631" s="36">
        <v>4.07E-2</v>
      </c>
      <c r="E1631" s="36">
        <v>4.2200000000000001E-2</v>
      </c>
      <c r="F1631" s="36">
        <v>4.7899999999999998E-2</v>
      </c>
      <c r="G1631" s="37">
        <v>4.36E-2</v>
      </c>
      <c r="H1631" s="8">
        <v>0</v>
      </c>
      <c r="I1631" s="60"/>
      <c r="J1631" s="7">
        <v>4.02E-2</v>
      </c>
      <c r="K1631" s="36">
        <v>4.0800000000000003E-2</v>
      </c>
      <c r="L1631" s="36">
        <v>4.2599999999999999E-2</v>
      </c>
      <c r="M1631" s="36">
        <v>4.8399999999999999E-2</v>
      </c>
      <c r="N1631" s="37">
        <v>4.3400000000000001E-2</v>
      </c>
      <c r="O1631" s="19"/>
    </row>
    <row r="1632" spans="1:15" s="40" customFormat="1" x14ac:dyDescent="0.2">
      <c r="A1632">
        <v>201611</v>
      </c>
      <c r="B1632" s="35">
        <v>42702</v>
      </c>
      <c r="C1632" s="7" t="s">
        <v>568</v>
      </c>
      <c r="D1632" s="36">
        <v>4.02E-2</v>
      </c>
      <c r="E1632" s="36">
        <v>4.19E-2</v>
      </c>
      <c r="F1632" s="36">
        <v>4.7399999999999998E-2</v>
      </c>
      <c r="G1632" s="37">
        <v>4.3200000000000002E-2</v>
      </c>
      <c r="H1632" s="8">
        <v>0</v>
      </c>
      <c r="I1632" s="60"/>
      <c r="J1632" s="7">
        <v>3.9800000000000002E-2</v>
      </c>
      <c r="K1632" s="36">
        <v>4.0500000000000001E-2</v>
      </c>
      <c r="L1632" s="36">
        <v>4.2200000000000001E-2</v>
      </c>
      <c r="M1632" s="36">
        <v>4.7899999999999998E-2</v>
      </c>
      <c r="N1632" s="37">
        <v>4.2999999999999997E-2</v>
      </c>
      <c r="O1632" s="19"/>
    </row>
    <row r="1633" spans="1:15" s="40" customFormat="1" x14ac:dyDescent="0.2">
      <c r="A1633">
        <v>201611</v>
      </c>
      <c r="B1633" s="35">
        <v>42703</v>
      </c>
      <c r="C1633" s="7" t="s">
        <v>568</v>
      </c>
      <c r="D1633" s="36">
        <v>3.9899999999999998E-2</v>
      </c>
      <c r="E1633" s="36">
        <v>4.1599999999999998E-2</v>
      </c>
      <c r="F1633" s="36">
        <v>4.7100000000000003E-2</v>
      </c>
      <c r="G1633" s="37">
        <v>4.2900000000000001E-2</v>
      </c>
      <c r="H1633" s="8">
        <v>0</v>
      </c>
      <c r="I1633" s="60"/>
      <c r="J1633" s="7">
        <v>3.95E-2</v>
      </c>
      <c r="K1633" s="36">
        <v>4.02E-2</v>
      </c>
      <c r="L1633" s="36">
        <v>4.19E-2</v>
      </c>
      <c r="M1633" s="36">
        <v>4.7600000000000003E-2</v>
      </c>
      <c r="N1633" s="37">
        <v>4.2700000000000002E-2</v>
      </c>
      <c r="O1633" s="19"/>
    </row>
    <row r="1634" spans="1:15" s="40" customFormat="1" x14ac:dyDescent="0.2">
      <c r="A1634">
        <v>201611</v>
      </c>
      <c r="B1634" s="35">
        <v>42704</v>
      </c>
      <c r="C1634" s="7" t="s">
        <v>568</v>
      </c>
      <c r="D1634" s="36">
        <v>4.0599999999999997E-2</v>
      </c>
      <c r="E1634" s="36">
        <v>4.2200000000000001E-2</v>
      </c>
      <c r="F1634" s="36">
        <v>4.7699999999999999E-2</v>
      </c>
      <c r="G1634" s="37">
        <v>4.3499999999999997E-2</v>
      </c>
      <c r="H1634" s="8">
        <v>0</v>
      </c>
      <c r="I1634" s="60"/>
      <c r="J1634" s="7">
        <v>4.0099999999999997E-2</v>
      </c>
      <c r="K1634" s="36">
        <v>4.07E-2</v>
      </c>
      <c r="L1634" s="36">
        <v>4.24E-2</v>
      </c>
      <c r="M1634" s="36">
        <v>4.82E-2</v>
      </c>
      <c r="N1634" s="37">
        <v>4.3299999999999998E-2</v>
      </c>
      <c r="O1634" s="19"/>
    </row>
    <row r="1635" spans="1:15" s="40" customFormat="1" x14ac:dyDescent="0.2">
      <c r="A1635">
        <v>201612</v>
      </c>
      <c r="B1635" s="35">
        <v>42705</v>
      </c>
      <c r="C1635" s="7" t="s">
        <v>568</v>
      </c>
      <c r="D1635" s="36">
        <v>4.1300000000000003E-2</v>
      </c>
      <c r="E1635" s="36">
        <v>4.2900000000000001E-2</v>
      </c>
      <c r="F1635" s="36">
        <v>4.8300000000000003E-2</v>
      </c>
      <c r="G1635" s="37">
        <v>4.4200000000000003E-2</v>
      </c>
      <c r="H1635" s="8">
        <v>0</v>
      </c>
      <c r="I1635" s="60"/>
      <c r="J1635" s="7">
        <v>4.0800000000000003E-2</v>
      </c>
      <c r="K1635" s="36">
        <v>4.1300000000000003E-2</v>
      </c>
      <c r="L1635" s="36">
        <v>4.3099999999999999E-2</v>
      </c>
      <c r="M1635" s="36">
        <v>4.87E-2</v>
      </c>
      <c r="N1635" s="37">
        <v>4.3900000000000002E-2</v>
      </c>
      <c r="O1635" s="19"/>
    </row>
    <row r="1636" spans="1:15" s="40" customFormat="1" x14ac:dyDescent="0.2">
      <c r="A1636">
        <v>201612</v>
      </c>
      <c r="B1636" s="35">
        <v>42706</v>
      </c>
      <c r="C1636" s="7" t="s">
        <v>568</v>
      </c>
      <c r="D1636" s="36">
        <v>4.0899999999999999E-2</v>
      </c>
      <c r="E1636" s="36">
        <v>4.2599999999999999E-2</v>
      </c>
      <c r="F1636" s="36">
        <v>4.7899999999999998E-2</v>
      </c>
      <c r="G1636" s="37">
        <v>4.3799999999999999E-2</v>
      </c>
      <c r="H1636" s="8">
        <v>0</v>
      </c>
      <c r="I1636" s="60"/>
      <c r="J1636" s="7">
        <v>4.0300000000000002E-2</v>
      </c>
      <c r="K1636" s="36">
        <v>4.0899999999999999E-2</v>
      </c>
      <c r="L1636" s="36">
        <v>4.2700000000000002E-2</v>
      </c>
      <c r="M1636" s="36">
        <v>4.82E-2</v>
      </c>
      <c r="N1636" s="37">
        <v>4.3499999999999997E-2</v>
      </c>
      <c r="O1636" s="19"/>
    </row>
    <row r="1637" spans="1:15" s="40" customFormat="1" x14ac:dyDescent="0.2">
      <c r="A1637">
        <v>201612</v>
      </c>
      <c r="B1637" s="35">
        <v>42709</v>
      </c>
      <c r="C1637" s="7" t="s">
        <v>568</v>
      </c>
      <c r="D1637" s="36">
        <v>4.0800000000000003E-2</v>
      </c>
      <c r="E1637" s="36">
        <v>4.2500000000000003E-2</v>
      </c>
      <c r="F1637" s="36">
        <v>4.7800000000000002E-2</v>
      </c>
      <c r="G1637" s="37">
        <v>4.3700000000000003E-2</v>
      </c>
      <c r="H1637" s="8">
        <v>0</v>
      </c>
      <c r="I1637" s="60"/>
      <c r="J1637" s="7">
        <v>4.02E-2</v>
      </c>
      <c r="K1637" s="36">
        <v>4.0800000000000003E-2</v>
      </c>
      <c r="L1637" s="36">
        <v>4.2599999999999999E-2</v>
      </c>
      <c r="M1637" s="36">
        <v>4.8099999999999997E-2</v>
      </c>
      <c r="N1637" s="37">
        <v>4.3400000000000001E-2</v>
      </c>
      <c r="O1637" s="19"/>
    </row>
    <row r="1638" spans="1:15" s="40" customFormat="1" x14ac:dyDescent="0.2">
      <c r="A1638">
        <v>201612</v>
      </c>
      <c r="B1638" s="35">
        <v>42710</v>
      </c>
      <c r="C1638" s="7" t="s">
        <v>568</v>
      </c>
      <c r="D1638" s="36">
        <v>4.1099999999999998E-2</v>
      </c>
      <c r="E1638" s="36">
        <v>4.2700000000000002E-2</v>
      </c>
      <c r="F1638" s="36">
        <v>4.8000000000000001E-2</v>
      </c>
      <c r="G1638" s="37">
        <v>4.3900000000000002E-2</v>
      </c>
      <c r="H1638" s="8">
        <v>0</v>
      </c>
      <c r="I1638" s="60"/>
      <c r="J1638" s="7">
        <v>4.0399999999999998E-2</v>
      </c>
      <c r="K1638" s="36">
        <v>4.1099999999999998E-2</v>
      </c>
      <c r="L1638" s="36">
        <v>4.2799999999999998E-2</v>
      </c>
      <c r="M1638" s="36">
        <v>4.8300000000000003E-2</v>
      </c>
      <c r="N1638" s="37">
        <v>4.36E-2</v>
      </c>
      <c r="O1638" s="19"/>
    </row>
    <row r="1639" spans="1:15" s="40" customFormat="1" x14ac:dyDescent="0.2">
      <c r="A1639">
        <v>201612</v>
      </c>
      <c r="B1639" s="35">
        <v>42711</v>
      </c>
      <c r="C1639" s="7" t="s">
        <v>568</v>
      </c>
      <c r="D1639" s="36">
        <v>4.0599999999999997E-2</v>
      </c>
      <c r="E1639" s="36">
        <v>4.2099999999999999E-2</v>
      </c>
      <c r="F1639" s="36">
        <v>4.7399999999999998E-2</v>
      </c>
      <c r="G1639" s="37">
        <v>4.3400000000000001E-2</v>
      </c>
      <c r="H1639" s="8">
        <v>0</v>
      </c>
      <c r="I1639" s="60"/>
      <c r="J1639" s="7">
        <v>0.04</v>
      </c>
      <c r="K1639" s="36">
        <v>4.07E-2</v>
      </c>
      <c r="L1639" s="36">
        <v>4.2200000000000001E-2</v>
      </c>
      <c r="M1639" s="36">
        <v>4.7800000000000002E-2</v>
      </c>
      <c r="N1639" s="37">
        <v>4.3099999999999999E-2</v>
      </c>
      <c r="O1639" s="19"/>
    </row>
    <row r="1640" spans="1:15" s="40" customFormat="1" x14ac:dyDescent="0.2">
      <c r="A1640">
        <v>201612</v>
      </c>
      <c r="B1640" s="35">
        <v>42712</v>
      </c>
      <c r="C1640" s="7" t="s">
        <v>568</v>
      </c>
      <c r="D1640" s="36">
        <v>4.1000000000000002E-2</v>
      </c>
      <c r="E1640" s="36">
        <v>4.2599999999999999E-2</v>
      </c>
      <c r="F1640" s="36">
        <v>4.7899999999999998E-2</v>
      </c>
      <c r="G1640" s="37">
        <v>4.3799999999999999E-2</v>
      </c>
      <c r="H1640" s="8">
        <v>0</v>
      </c>
      <c r="I1640" s="60"/>
      <c r="J1640" s="7">
        <v>4.0500000000000001E-2</v>
      </c>
      <c r="K1640" s="36">
        <v>4.1200000000000001E-2</v>
      </c>
      <c r="L1640" s="36">
        <v>4.2700000000000002E-2</v>
      </c>
      <c r="M1640" s="36">
        <v>4.8300000000000003E-2</v>
      </c>
      <c r="N1640" s="37">
        <v>4.36E-2</v>
      </c>
      <c r="O1640" s="19"/>
    </row>
    <row r="1641" spans="1:15" s="40" customFormat="1" x14ac:dyDescent="0.2">
      <c r="A1641">
        <v>201612</v>
      </c>
      <c r="B1641" s="35">
        <v>42713</v>
      </c>
      <c r="C1641" s="7" t="s">
        <v>568</v>
      </c>
      <c r="D1641" s="36">
        <v>4.1599999999999998E-2</v>
      </c>
      <c r="E1641" s="36">
        <v>4.3200000000000002E-2</v>
      </c>
      <c r="F1641" s="36">
        <v>4.8599999999999997E-2</v>
      </c>
      <c r="G1641" s="37">
        <v>4.4499999999999998E-2</v>
      </c>
      <c r="H1641" s="8">
        <v>0</v>
      </c>
      <c r="I1641" s="60"/>
      <c r="J1641" s="7">
        <v>4.1200000000000001E-2</v>
      </c>
      <c r="K1641" s="36">
        <v>4.1799999999999997E-2</v>
      </c>
      <c r="L1641" s="36">
        <v>4.3400000000000001E-2</v>
      </c>
      <c r="M1641" s="36">
        <v>4.9000000000000002E-2</v>
      </c>
      <c r="N1641" s="37">
        <v>4.4299999999999999E-2</v>
      </c>
      <c r="O1641" s="19"/>
    </row>
    <row r="1642" spans="1:15" s="40" customFormat="1" x14ac:dyDescent="0.2">
      <c r="A1642">
        <v>201612</v>
      </c>
      <c r="B1642" s="35">
        <v>42716</v>
      </c>
      <c r="C1642" s="7" t="s">
        <v>568</v>
      </c>
      <c r="D1642" s="36">
        <v>4.1700000000000001E-2</v>
      </c>
      <c r="E1642" s="36">
        <v>4.3299999999999998E-2</v>
      </c>
      <c r="F1642" s="36">
        <v>4.8599999999999997E-2</v>
      </c>
      <c r="G1642" s="37">
        <v>4.4499999999999998E-2</v>
      </c>
      <c r="H1642" s="8">
        <v>0</v>
      </c>
      <c r="I1642" s="60"/>
      <c r="J1642" s="7">
        <v>4.1099999999999998E-2</v>
      </c>
      <c r="K1642" s="36">
        <v>4.19E-2</v>
      </c>
      <c r="L1642" s="36">
        <v>4.3400000000000001E-2</v>
      </c>
      <c r="M1642" s="36">
        <v>4.9000000000000002E-2</v>
      </c>
      <c r="N1642" s="37">
        <v>4.4299999999999999E-2</v>
      </c>
      <c r="O1642" s="19"/>
    </row>
    <row r="1643" spans="1:15" s="40" customFormat="1" x14ac:dyDescent="0.2">
      <c r="A1643">
        <v>201612</v>
      </c>
      <c r="B1643" s="35">
        <v>42717</v>
      </c>
      <c r="C1643" s="7" t="s">
        <v>568</v>
      </c>
      <c r="D1643" s="36">
        <v>4.1500000000000002E-2</v>
      </c>
      <c r="E1643" s="36">
        <v>4.3099999999999999E-2</v>
      </c>
      <c r="F1643" s="36">
        <v>4.8399999999999999E-2</v>
      </c>
      <c r="G1643" s="37">
        <v>4.4299999999999999E-2</v>
      </c>
      <c r="H1643" s="8">
        <v>0</v>
      </c>
      <c r="I1643" s="60"/>
      <c r="J1643" s="7">
        <v>4.0899999999999999E-2</v>
      </c>
      <c r="K1643" s="36">
        <v>4.1599999999999998E-2</v>
      </c>
      <c r="L1643" s="36">
        <v>4.3200000000000002E-2</v>
      </c>
      <c r="M1643" s="36">
        <v>4.87E-2</v>
      </c>
      <c r="N1643" s="37">
        <v>4.3999999999999997E-2</v>
      </c>
      <c r="O1643" s="19"/>
    </row>
    <row r="1644" spans="1:15" s="40" customFormat="1" x14ac:dyDescent="0.2">
      <c r="A1644">
        <v>201612</v>
      </c>
      <c r="B1644" s="35">
        <v>42718</v>
      </c>
      <c r="C1644" s="7" t="s">
        <v>568</v>
      </c>
      <c r="D1644" s="36">
        <v>4.1399999999999999E-2</v>
      </c>
      <c r="E1644" s="36">
        <v>4.2999999999999997E-2</v>
      </c>
      <c r="F1644" s="36">
        <v>4.8300000000000003E-2</v>
      </c>
      <c r="G1644" s="37">
        <v>4.4200000000000003E-2</v>
      </c>
      <c r="H1644" s="8">
        <v>0</v>
      </c>
      <c r="I1644" s="60"/>
      <c r="J1644" s="7">
        <v>4.0800000000000003E-2</v>
      </c>
      <c r="K1644" s="36">
        <v>4.1500000000000002E-2</v>
      </c>
      <c r="L1644" s="36">
        <v>4.3099999999999999E-2</v>
      </c>
      <c r="M1644" s="36">
        <v>4.8599999999999997E-2</v>
      </c>
      <c r="N1644" s="37">
        <v>4.3900000000000002E-2</v>
      </c>
      <c r="O1644" s="19"/>
    </row>
    <row r="1645" spans="1:15" s="40" customFormat="1" x14ac:dyDescent="0.2">
      <c r="A1645">
        <v>201612</v>
      </c>
      <c r="B1645" s="35">
        <v>42719</v>
      </c>
      <c r="C1645" s="7" t="s">
        <v>568</v>
      </c>
      <c r="D1645" s="36">
        <v>4.1399999999999999E-2</v>
      </c>
      <c r="E1645" s="36">
        <v>4.2999999999999997E-2</v>
      </c>
      <c r="F1645" s="36">
        <v>4.8099999999999997E-2</v>
      </c>
      <c r="G1645" s="37">
        <v>4.4200000000000003E-2</v>
      </c>
      <c r="H1645" s="8">
        <v>0</v>
      </c>
      <c r="I1645" s="60"/>
      <c r="J1645" s="7">
        <v>4.07E-2</v>
      </c>
      <c r="K1645" s="36">
        <v>4.1500000000000002E-2</v>
      </c>
      <c r="L1645" s="36">
        <v>4.3099999999999999E-2</v>
      </c>
      <c r="M1645" s="36">
        <v>4.8399999999999999E-2</v>
      </c>
      <c r="N1645" s="37">
        <v>4.3900000000000002E-2</v>
      </c>
      <c r="O1645" s="19"/>
    </row>
    <row r="1646" spans="1:15" s="40" customFormat="1" x14ac:dyDescent="0.2">
      <c r="A1646">
        <v>201612</v>
      </c>
      <c r="B1646" s="35">
        <v>42720</v>
      </c>
      <c r="C1646" s="7" t="s">
        <v>568</v>
      </c>
      <c r="D1646" s="36">
        <v>4.1799999999999997E-2</v>
      </c>
      <c r="E1646" s="36">
        <v>4.3299999999999998E-2</v>
      </c>
      <c r="F1646" s="36">
        <v>4.8500000000000001E-2</v>
      </c>
      <c r="G1646" s="37">
        <v>4.4499999999999998E-2</v>
      </c>
      <c r="H1646" s="8">
        <v>0</v>
      </c>
      <c r="I1646" s="60"/>
      <c r="J1646" s="7">
        <v>4.1099999999999998E-2</v>
      </c>
      <c r="K1646" s="36">
        <v>4.19E-2</v>
      </c>
      <c r="L1646" s="36">
        <v>4.3499999999999997E-2</v>
      </c>
      <c r="M1646" s="36">
        <v>4.8800000000000003E-2</v>
      </c>
      <c r="N1646" s="37">
        <v>4.4299999999999999E-2</v>
      </c>
      <c r="O1646" s="19"/>
    </row>
    <row r="1647" spans="1:15" s="40" customFormat="1" x14ac:dyDescent="0.2">
      <c r="A1647">
        <v>201612</v>
      </c>
      <c r="B1647" s="35">
        <v>42723</v>
      </c>
      <c r="C1647" s="7" t="s">
        <v>568</v>
      </c>
      <c r="D1647" s="36">
        <v>4.1099999999999998E-2</v>
      </c>
      <c r="E1647" s="36">
        <v>4.2700000000000002E-2</v>
      </c>
      <c r="F1647" s="36">
        <v>4.7800000000000002E-2</v>
      </c>
      <c r="G1647" s="37">
        <v>4.3900000000000002E-2</v>
      </c>
      <c r="H1647" s="8">
        <v>0</v>
      </c>
      <c r="I1647" s="60"/>
      <c r="J1647" s="7">
        <v>4.0500000000000001E-2</v>
      </c>
      <c r="K1647" s="36">
        <v>4.1200000000000001E-2</v>
      </c>
      <c r="L1647" s="36">
        <v>4.2900000000000001E-2</v>
      </c>
      <c r="M1647" s="36">
        <v>4.82E-2</v>
      </c>
      <c r="N1647" s="37">
        <v>4.36E-2</v>
      </c>
      <c r="O1647" s="19"/>
    </row>
    <row r="1648" spans="1:15" s="40" customFormat="1" x14ac:dyDescent="0.2">
      <c r="A1648">
        <v>201612</v>
      </c>
      <c r="B1648" s="35">
        <v>42724</v>
      </c>
      <c r="C1648" s="7" t="s">
        <v>568</v>
      </c>
      <c r="D1648" s="36">
        <v>4.1399999999999999E-2</v>
      </c>
      <c r="E1648" s="36">
        <v>4.2999999999999997E-2</v>
      </c>
      <c r="F1648" s="36">
        <v>4.8099999999999997E-2</v>
      </c>
      <c r="G1648" s="37">
        <v>4.4200000000000003E-2</v>
      </c>
      <c r="H1648" s="8">
        <v>0</v>
      </c>
      <c r="I1648" s="60"/>
      <c r="J1648" s="7">
        <v>4.0899999999999999E-2</v>
      </c>
      <c r="K1648" s="36">
        <v>4.1500000000000002E-2</v>
      </c>
      <c r="L1648" s="36">
        <v>4.3099999999999999E-2</v>
      </c>
      <c r="M1648" s="36">
        <v>4.8500000000000001E-2</v>
      </c>
      <c r="N1648" s="37">
        <v>4.3900000000000002E-2</v>
      </c>
      <c r="O1648" s="19"/>
    </row>
    <row r="1649" spans="1:15" s="40" customFormat="1" x14ac:dyDescent="0.2">
      <c r="A1649">
        <v>201612</v>
      </c>
      <c r="B1649" s="35">
        <v>42725</v>
      </c>
      <c r="C1649" s="7" t="s">
        <v>568</v>
      </c>
      <c r="D1649" s="36">
        <v>4.1000000000000002E-2</v>
      </c>
      <c r="E1649" s="36">
        <v>4.2700000000000002E-2</v>
      </c>
      <c r="F1649" s="36">
        <v>4.7800000000000002E-2</v>
      </c>
      <c r="G1649" s="37">
        <v>4.3799999999999999E-2</v>
      </c>
      <c r="H1649" s="8">
        <v>0</v>
      </c>
      <c r="I1649" s="60"/>
      <c r="J1649" s="7">
        <v>4.0500000000000001E-2</v>
      </c>
      <c r="K1649" s="36">
        <v>4.1099999999999998E-2</v>
      </c>
      <c r="L1649" s="36">
        <v>4.2799999999999998E-2</v>
      </c>
      <c r="M1649" s="36">
        <v>4.8099999999999997E-2</v>
      </c>
      <c r="N1649" s="37">
        <v>4.36E-2</v>
      </c>
      <c r="O1649" s="19"/>
    </row>
    <row r="1650" spans="1:15" s="40" customFormat="1" x14ac:dyDescent="0.2">
      <c r="A1650">
        <v>201612</v>
      </c>
      <c r="B1650" s="35">
        <v>42726</v>
      </c>
      <c r="C1650" s="7" t="s">
        <v>568</v>
      </c>
      <c r="D1650" s="36">
        <v>4.1099999999999998E-2</v>
      </c>
      <c r="E1650" s="36">
        <v>4.2700000000000002E-2</v>
      </c>
      <c r="F1650" s="36">
        <v>4.7899999999999998E-2</v>
      </c>
      <c r="G1650" s="37">
        <v>4.3900000000000002E-2</v>
      </c>
      <c r="H1650" s="8">
        <v>0</v>
      </c>
      <c r="I1650" s="60"/>
      <c r="J1650" s="7">
        <v>4.0599999999999997E-2</v>
      </c>
      <c r="K1650" s="36">
        <v>4.1200000000000001E-2</v>
      </c>
      <c r="L1650" s="36">
        <v>4.2799999999999998E-2</v>
      </c>
      <c r="M1650" s="36">
        <v>4.82E-2</v>
      </c>
      <c r="N1650" s="37">
        <v>4.36E-2</v>
      </c>
      <c r="O1650" s="19"/>
    </row>
    <row r="1651" spans="1:15" s="40" customFormat="1" x14ac:dyDescent="0.2">
      <c r="A1651">
        <v>201612</v>
      </c>
      <c r="B1651" s="35">
        <v>42727</v>
      </c>
      <c r="C1651" s="7" t="s">
        <v>568</v>
      </c>
      <c r="D1651" s="36">
        <v>4.0800000000000003E-2</v>
      </c>
      <c r="E1651" s="36">
        <v>4.2599999999999999E-2</v>
      </c>
      <c r="F1651" s="36">
        <v>4.7699999999999999E-2</v>
      </c>
      <c r="G1651" s="37">
        <v>4.3700000000000003E-2</v>
      </c>
      <c r="H1651" s="8">
        <v>0</v>
      </c>
      <c r="I1651" s="60"/>
      <c r="J1651" s="7">
        <v>4.0399999999999998E-2</v>
      </c>
      <c r="K1651" s="36">
        <v>4.1000000000000002E-2</v>
      </c>
      <c r="L1651" s="36">
        <v>4.2700000000000002E-2</v>
      </c>
      <c r="M1651" s="36">
        <v>4.8000000000000001E-2</v>
      </c>
      <c r="N1651" s="37">
        <v>4.3400000000000001E-2</v>
      </c>
      <c r="O1651" s="19"/>
    </row>
    <row r="1652" spans="1:15" s="40" customFormat="1" x14ac:dyDescent="0.2">
      <c r="A1652">
        <v>201612</v>
      </c>
      <c r="B1652" s="35">
        <v>42731</v>
      </c>
      <c r="C1652" s="7" t="s">
        <v>568</v>
      </c>
      <c r="D1652" s="36">
        <v>4.1099999999999998E-2</v>
      </c>
      <c r="E1652" s="36">
        <v>4.2900000000000001E-2</v>
      </c>
      <c r="F1652" s="36">
        <v>4.7899999999999998E-2</v>
      </c>
      <c r="G1652" s="37">
        <v>4.3999999999999997E-2</v>
      </c>
      <c r="H1652" s="8">
        <v>0</v>
      </c>
      <c r="I1652" s="60"/>
      <c r="J1652" s="7">
        <v>4.07E-2</v>
      </c>
      <c r="K1652" s="36">
        <v>4.1300000000000003E-2</v>
      </c>
      <c r="L1652" s="36">
        <v>4.2999999999999997E-2</v>
      </c>
      <c r="M1652" s="36">
        <v>4.82E-2</v>
      </c>
      <c r="N1652" s="37">
        <v>4.3700000000000003E-2</v>
      </c>
      <c r="O1652" s="19"/>
    </row>
    <row r="1653" spans="1:15" s="40" customFormat="1" x14ac:dyDescent="0.2">
      <c r="A1653">
        <v>201612</v>
      </c>
      <c r="B1653" s="35">
        <v>42732</v>
      </c>
      <c r="C1653" s="7" t="s">
        <v>568</v>
      </c>
      <c r="D1653" s="36">
        <v>4.0599999999999997E-2</v>
      </c>
      <c r="E1653" s="36">
        <v>4.2299999999999997E-2</v>
      </c>
      <c r="F1653" s="36">
        <v>4.7399999999999998E-2</v>
      </c>
      <c r="G1653" s="37">
        <v>4.3400000000000001E-2</v>
      </c>
      <c r="H1653" s="8">
        <v>0</v>
      </c>
      <c r="I1653" s="60"/>
      <c r="J1653" s="7">
        <v>4.0099999999999997E-2</v>
      </c>
      <c r="K1653" s="36">
        <v>4.07E-2</v>
      </c>
      <c r="L1653" s="36">
        <v>4.24E-2</v>
      </c>
      <c r="M1653" s="36">
        <v>4.7699999999999999E-2</v>
      </c>
      <c r="N1653" s="37">
        <v>4.3099999999999999E-2</v>
      </c>
      <c r="O1653" s="19"/>
    </row>
    <row r="1654" spans="1:15" s="40" customFormat="1" x14ac:dyDescent="0.2">
      <c r="A1654">
        <v>201612</v>
      </c>
      <c r="B1654" s="35">
        <v>42733</v>
      </c>
      <c r="C1654" s="7" t="s">
        <v>568</v>
      </c>
      <c r="D1654" s="36">
        <v>4.0500000000000001E-2</v>
      </c>
      <c r="E1654" s="36">
        <v>4.2200000000000001E-2</v>
      </c>
      <c r="F1654" s="36">
        <v>4.7300000000000002E-2</v>
      </c>
      <c r="G1654" s="37">
        <v>4.3299999999999998E-2</v>
      </c>
      <c r="H1654" s="8">
        <v>0</v>
      </c>
      <c r="I1654" s="60"/>
      <c r="J1654" s="7">
        <v>4.0099999999999997E-2</v>
      </c>
      <c r="K1654" s="36">
        <v>4.0599999999999997E-2</v>
      </c>
      <c r="L1654" s="36">
        <v>4.2299999999999997E-2</v>
      </c>
      <c r="M1654" s="36">
        <v>4.7600000000000003E-2</v>
      </c>
      <c r="N1654" s="37">
        <v>4.3099999999999999E-2</v>
      </c>
      <c r="O1654" s="19"/>
    </row>
    <row r="1655" spans="1:15" s="40" customFormat="1" x14ac:dyDescent="0.2">
      <c r="A1655">
        <v>201612</v>
      </c>
      <c r="B1655" s="35">
        <v>42734</v>
      </c>
      <c r="C1655" s="7" t="s">
        <v>568</v>
      </c>
      <c r="D1655" s="36">
        <v>4.02E-2</v>
      </c>
      <c r="E1655" s="36">
        <v>4.19E-2</v>
      </c>
      <c r="F1655" s="36">
        <v>4.7E-2</v>
      </c>
      <c r="G1655" s="37">
        <v>4.2999999999999997E-2</v>
      </c>
      <c r="H1655" s="8">
        <v>0</v>
      </c>
      <c r="I1655" s="60"/>
      <c r="J1655" s="7">
        <v>3.9800000000000002E-2</v>
      </c>
      <c r="K1655" s="36">
        <v>4.0300000000000002E-2</v>
      </c>
      <c r="L1655" s="36">
        <v>4.2000000000000003E-2</v>
      </c>
      <c r="M1655" s="36">
        <v>4.7300000000000002E-2</v>
      </c>
      <c r="N1655" s="37">
        <v>4.2700000000000002E-2</v>
      </c>
      <c r="O1655" s="19"/>
    </row>
    <row r="1656" spans="1:15" s="40" customFormat="1" x14ac:dyDescent="0.2">
      <c r="A1656">
        <v>201701</v>
      </c>
      <c r="B1656" s="35">
        <v>42738</v>
      </c>
      <c r="C1656" s="7" t="s">
        <v>568</v>
      </c>
      <c r="D1656" s="36">
        <v>4.0099999999999997E-2</v>
      </c>
      <c r="E1656" s="36">
        <v>4.1799999999999997E-2</v>
      </c>
      <c r="F1656" s="36">
        <v>4.7E-2</v>
      </c>
      <c r="G1656" s="37">
        <v>4.2999999999999997E-2</v>
      </c>
      <c r="H1656" s="8">
        <v>0</v>
      </c>
      <c r="I1656" s="60"/>
      <c r="J1656" s="7">
        <v>3.9399999999999998E-2</v>
      </c>
      <c r="K1656" s="36">
        <v>4.02E-2</v>
      </c>
      <c r="L1656" s="36">
        <v>4.19E-2</v>
      </c>
      <c r="M1656" s="36">
        <v>4.7199999999999999E-2</v>
      </c>
      <c r="N1656" s="37">
        <v>4.2700000000000002E-2</v>
      </c>
      <c r="O1656" s="19"/>
    </row>
    <row r="1657" spans="1:15" s="40" customFormat="1" x14ac:dyDescent="0.2">
      <c r="A1657">
        <v>201701</v>
      </c>
      <c r="B1657" s="35">
        <v>42739</v>
      </c>
      <c r="C1657" s="7" t="s">
        <v>568</v>
      </c>
      <c r="D1657" s="36">
        <v>0.04</v>
      </c>
      <c r="E1657" s="36">
        <v>4.1799999999999997E-2</v>
      </c>
      <c r="F1657" s="36">
        <v>4.6800000000000001E-2</v>
      </c>
      <c r="G1657" s="37">
        <v>4.2900000000000001E-2</v>
      </c>
      <c r="H1657" s="8">
        <v>0</v>
      </c>
      <c r="I1657" s="60"/>
      <c r="J1657" s="7">
        <v>3.9300000000000002E-2</v>
      </c>
      <c r="K1657" s="36">
        <v>4.0099999999999997E-2</v>
      </c>
      <c r="L1657" s="36">
        <v>4.19E-2</v>
      </c>
      <c r="M1657" s="36">
        <v>4.7100000000000003E-2</v>
      </c>
      <c r="N1657" s="37">
        <v>4.2599999999999999E-2</v>
      </c>
      <c r="O1657" s="19"/>
    </row>
    <row r="1658" spans="1:15" s="40" customFormat="1" x14ac:dyDescent="0.2">
      <c r="A1658">
        <v>201701</v>
      </c>
      <c r="B1658" s="35">
        <v>42740</v>
      </c>
      <c r="C1658" s="7" t="s">
        <v>568</v>
      </c>
      <c r="D1658" s="36">
        <v>3.9199999999999999E-2</v>
      </c>
      <c r="E1658" s="36">
        <v>4.1000000000000002E-2</v>
      </c>
      <c r="F1658" s="36">
        <v>4.5999999999999999E-2</v>
      </c>
      <c r="G1658" s="37">
        <v>4.2099999999999999E-2</v>
      </c>
      <c r="H1658" s="8">
        <v>0</v>
      </c>
      <c r="I1658" s="60"/>
      <c r="J1658" s="7">
        <v>3.85E-2</v>
      </c>
      <c r="K1658" s="36">
        <v>3.9300000000000002E-2</v>
      </c>
      <c r="L1658" s="36">
        <v>4.1099999999999998E-2</v>
      </c>
      <c r="M1658" s="36">
        <v>4.6199999999999998E-2</v>
      </c>
      <c r="N1658" s="37">
        <v>4.1700000000000001E-2</v>
      </c>
      <c r="O1658" s="19"/>
    </row>
    <row r="1659" spans="1:15" s="40" customFormat="1" x14ac:dyDescent="0.2">
      <c r="A1659">
        <v>201701</v>
      </c>
      <c r="B1659" s="35">
        <v>42741</v>
      </c>
      <c r="C1659" s="7" t="s">
        <v>568</v>
      </c>
      <c r="D1659" s="36">
        <v>3.9600000000000003E-2</v>
      </c>
      <c r="E1659" s="36">
        <v>4.1300000000000003E-2</v>
      </c>
      <c r="F1659" s="36">
        <v>4.6300000000000001E-2</v>
      </c>
      <c r="G1659" s="37">
        <v>4.24E-2</v>
      </c>
      <c r="H1659" s="8">
        <v>0</v>
      </c>
      <c r="I1659" s="60"/>
      <c r="J1659" s="7">
        <v>3.9100000000000003E-2</v>
      </c>
      <c r="K1659" s="36">
        <v>3.9800000000000002E-2</v>
      </c>
      <c r="L1659" s="36">
        <v>4.1399999999999999E-2</v>
      </c>
      <c r="M1659" s="36">
        <v>4.6600000000000003E-2</v>
      </c>
      <c r="N1659" s="37">
        <v>4.2099999999999999E-2</v>
      </c>
      <c r="O1659" s="19"/>
    </row>
    <row r="1660" spans="1:15" s="40" customFormat="1" x14ac:dyDescent="0.2">
      <c r="A1660">
        <v>201701</v>
      </c>
      <c r="B1660" s="35">
        <v>42744</v>
      </c>
      <c r="C1660" s="7" t="s">
        <v>568</v>
      </c>
      <c r="D1660" s="36">
        <v>3.9300000000000002E-2</v>
      </c>
      <c r="E1660" s="36">
        <v>4.0899999999999999E-2</v>
      </c>
      <c r="F1660" s="36">
        <v>4.5900000000000003E-2</v>
      </c>
      <c r="G1660" s="37">
        <v>4.2000000000000003E-2</v>
      </c>
      <c r="H1660" s="8">
        <v>0</v>
      </c>
      <c r="I1660" s="60"/>
      <c r="J1660" s="7">
        <v>3.8800000000000001E-2</v>
      </c>
      <c r="K1660" s="36">
        <v>3.9399999999999998E-2</v>
      </c>
      <c r="L1660" s="36">
        <v>4.1099999999999998E-2</v>
      </c>
      <c r="M1660" s="36">
        <v>4.6199999999999998E-2</v>
      </c>
      <c r="N1660" s="37">
        <v>4.1799999999999997E-2</v>
      </c>
      <c r="O1660" s="19"/>
    </row>
    <row r="1661" spans="1:15" s="40" customFormat="1" x14ac:dyDescent="0.2">
      <c r="A1661">
        <v>201701</v>
      </c>
      <c r="B1661" s="35">
        <v>42745</v>
      </c>
      <c r="C1661" s="7" t="s">
        <v>568</v>
      </c>
      <c r="D1661" s="36">
        <v>3.9300000000000002E-2</v>
      </c>
      <c r="E1661" s="36">
        <v>4.0899999999999999E-2</v>
      </c>
      <c r="F1661" s="36">
        <v>4.58E-2</v>
      </c>
      <c r="G1661" s="37">
        <v>4.2000000000000003E-2</v>
      </c>
      <c r="H1661" s="8">
        <v>0</v>
      </c>
      <c r="I1661" s="60"/>
      <c r="J1661" s="7">
        <v>3.8699999999999998E-2</v>
      </c>
      <c r="K1661" s="36">
        <v>3.9399999999999998E-2</v>
      </c>
      <c r="L1661" s="36">
        <v>4.1099999999999998E-2</v>
      </c>
      <c r="M1661" s="36">
        <v>4.6199999999999998E-2</v>
      </c>
      <c r="N1661" s="37">
        <v>4.1799999999999997E-2</v>
      </c>
      <c r="O1661" s="19"/>
    </row>
    <row r="1662" spans="1:15" s="40" customFormat="1" x14ac:dyDescent="0.2">
      <c r="A1662">
        <v>201701</v>
      </c>
      <c r="B1662" s="35">
        <v>42746</v>
      </c>
      <c r="C1662" s="7" t="s">
        <v>568</v>
      </c>
      <c r="D1662" s="36">
        <v>3.9199999999999999E-2</v>
      </c>
      <c r="E1662" s="36">
        <v>4.0800000000000003E-2</v>
      </c>
      <c r="F1662" s="36">
        <v>4.5699999999999998E-2</v>
      </c>
      <c r="G1662" s="37">
        <v>4.19E-2</v>
      </c>
      <c r="H1662" s="8">
        <v>0</v>
      </c>
      <c r="I1662" s="60"/>
      <c r="J1662" s="7">
        <v>3.8399999999999997E-2</v>
      </c>
      <c r="K1662" s="36">
        <v>3.9399999999999998E-2</v>
      </c>
      <c r="L1662" s="36">
        <v>4.1000000000000002E-2</v>
      </c>
      <c r="M1662" s="36">
        <v>4.5999999999999999E-2</v>
      </c>
      <c r="N1662" s="37">
        <v>4.1700000000000001E-2</v>
      </c>
      <c r="O1662" s="19"/>
    </row>
    <row r="1663" spans="1:15" s="40" customFormat="1" x14ac:dyDescent="0.2">
      <c r="A1663">
        <v>201701</v>
      </c>
      <c r="B1663" s="35">
        <v>42747</v>
      </c>
      <c r="C1663" s="7" t="s">
        <v>568</v>
      </c>
      <c r="D1663" s="36">
        <v>3.9100000000000003E-2</v>
      </c>
      <c r="E1663" s="36">
        <v>4.0800000000000003E-2</v>
      </c>
      <c r="F1663" s="36">
        <v>4.5699999999999998E-2</v>
      </c>
      <c r="G1663" s="37">
        <v>4.19E-2</v>
      </c>
      <c r="H1663" s="8">
        <v>0</v>
      </c>
      <c r="I1663" s="60"/>
      <c r="J1663" s="7">
        <v>3.8600000000000002E-2</v>
      </c>
      <c r="K1663" s="36">
        <v>3.9399999999999998E-2</v>
      </c>
      <c r="L1663" s="36">
        <v>4.1000000000000002E-2</v>
      </c>
      <c r="M1663" s="36">
        <v>4.6100000000000002E-2</v>
      </c>
      <c r="N1663" s="37">
        <v>4.1700000000000001E-2</v>
      </c>
      <c r="O1663" s="19"/>
    </row>
    <row r="1664" spans="1:15" s="40" customFormat="1" x14ac:dyDescent="0.2">
      <c r="A1664">
        <v>201701</v>
      </c>
      <c r="B1664" s="35">
        <v>42748</v>
      </c>
      <c r="C1664" s="7" t="s">
        <v>568</v>
      </c>
      <c r="D1664" s="36">
        <v>3.9100000000000003E-2</v>
      </c>
      <c r="E1664" s="36">
        <v>4.1000000000000002E-2</v>
      </c>
      <c r="F1664" s="36">
        <v>4.5999999999999999E-2</v>
      </c>
      <c r="G1664" s="37">
        <v>4.2000000000000003E-2</v>
      </c>
      <c r="H1664" s="8">
        <v>0</v>
      </c>
      <c r="I1664" s="60"/>
      <c r="J1664" s="7">
        <v>3.9E-2</v>
      </c>
      <c r="K1664" s="36">
        <v>3.9399999999999998E-2</v>
      </c>
      <c r="L1664" s="36">
        <v>4.1200000000000001E-2</v>
      </c>
      <c r="M1664" s="36">
        <v>4.6300000000000001E-2</v>
      </c>
      <c r="N1664" s="37">
        <v>4.19E-2</v>
      </c>
      <c r="O1664" s="19"/>
    </row>
    <row r="1665" spans="1:15" s="40" customFormat="1" x14ac:dyDescent="0.2">
      <c r="A1665">
        <v>201701</v>
      </c>
      <c r="B1665" s="35">
        <v>42752</v>
      </c>
      <c r="C1665" s="7" t="s">
        <v>568</v>
      </c>
      <c r="D1665" s="36">
        <v>3.8600000000000002E-2</v>
      </c>
      <c r="E1665" s="36">
        <v>4.0500000000000001E-2</v>
      </c>
      <c r="F1665" s="36">
        <v>4.5499999999999999E-2</v>
      </c>
      <c r="G1665" s="37">
        <v>4.1500000000000002E-2</v>
      </c>
      <c r="H1665" s="8">
        <v>0</v>
      </c>
      <c r="I1665" s="60"/>
      <c r="J1665" s="7">
        <v>3.8399999999999997E-2</v>
      </c>
      <c r="K1665" s="36">
        <v>3.8899999999999997E-2</v>
      </c>
      <c r="L1665" s="36">
        <v>4.07E-2</v>
      </c>
      <c r="M1665" s="36">
        <v>4.5900000000000003E-2</v>
      </c>
      <c r="N1665" s="37">
        <v>4.1399999999999999E-2</v>
      </c>
      <c r="O1665" s="19"/>
    </row>
    <row r="1666" spans="1:15" s="40" customFormat="1" x14ac:dyDescent="0.2">
      <c r="A1666">
        <v>201701</v>
      </c>
      <c r="B1666" s="35">
        <v>42753</v>
      </c>
      <c r="C1666" s="7" t="s">
        <v>568</v>
      </c>
      <c r="D1666" s="36">
        <v>3.9100000000000003E-2</v>
      </c>
      <c r="E1666" s="36">
        <v>4.1000000000000002E-2</v>
      </c>
      <c r="F1666" s="36">
        <v>4.5999999999999999E-2</v>
      </c>
      <c r="G1666" s="37">
        <v>4.2000000000000003E-2</v>
      </c>
      <c r="H1666" s="8">
        <v>0</v>
      </c>
      <c r="I1666" s="60"/>
      <c r="J1666" s="7">
        <v>3.9100000000000003E-2</v>
      </c>
      <c r="K1666" s="36">
        <v>3.95E-2</v>
      </c>
      <c r="L1666" s="36">
        <v>4.1200000000000001E-2</v>
      </c>
      <c r="M1666" s="36">
        <v>4.6399999999999997E-2</v>
      </c>
      <c r="N1666" s="37">
        <v>4.19E-2</v>
      </c>
      <c r="O1666" s="19"/>
    </row>
    <row r="1667" spans="1:15" s="40" customFormat="1" x14ac:dyDescent="0.2">
      <c r="A1667">
        <v>201701</v>
      </c>
      <c r="B1667" s="35">
        <v>42754</v>
      </c>
      <c r="C1667" s="7" t="s">
        <v>568</v>
      </c>
      <c r="D1667" s="36">
        <v>3.9600000000000003E-2</v>
      </c>
      <c r="E1667" s="36">
        <v>4.1500000000000002E-2</v>
      </c>
      <c r="F1667" s="36">
        <v>4.6399999999999997E-2</v>
      </c>
      <c r="G1667" s="37">
        <v>4.2500000000000003E-2</v>
      </c>
      <c r="H1667" s="8">
        <v>0</v>
      </c>
      <c r="I1667" s="60"/>
      <c r="J1667" s="7">
        <v>3.95E-2</v>
      </c>
      <c r="K1667" s="36">
        <v>3.9899999999999998E-2</v>
      </c>
      <c r="L1667" s="36">
        <v>4.1700000000000001E-2</v>
      </c>
      <c r="M1667" s="36">
        <v>4.6800000000000001E-2</v>
      </c>
      <c r="N1667" s="37">
        <v>4.24E-2</v>
      </c>
      <c r="O1667" s="19"/>
    </row>
    <row r="1668" spans="1:15" s="40" customFormat="1" x14ac:dyDescent="0.2">
      <c r="A1668">
        <v>201701</v>
      </c>
      <c r="B1668" s="35">
        <v>42755</v>
      </c>
      <c r="C1668" s="7" t="s">
        <v>568</v>
      </c>
      <c r="D1668" s="36">
        <v>3.9800000000000002E-2</v>
      </c>
      <c r="E1668" s="36">
        <v>4.1599999999999998E-2</v>
      </c>
      <c r="F1668" s="36">
        <v>4.6399999999999997E-2</v>
      </c>
      <c r="G1668" s="37">
        <v>4.2599999999999999E-2</v>
      </c>
      <c r="H1668" s="8">
        <v>0</v>
      </c>
      <c r="I1668" s="60"/>
      <c r="J1668" s="7">
        <v>3.9699999999999999E-2</v>
      </c>
      <c r="K1668" s="36">
        <v>4.0099999999999997E-2</v>
      </c>
      <c r="L1668" s="36">
        <v>4.1799999999999997E-2</v>
      </c>
      <c r="M1668" s="36">
        <v>4.6899999999999997E-2</v>
      </c>
      <c r="N1668" s="37">
        <v>4.2500000000000003E-2</v>
      </c>
      <c r="O1668" s="19"/>
    </row>
    <row r="1669" spans="1:15" s="40" customFormat="1" x14ac:dyDescent="0.2">
      <c r="A1669">
        <v>201701</v>
      </c>
      <c r="B1669" s="35">
        <v>42758</v>
      </c>
      <c r="C1669" s="7" t="s">
        <v>568</v>
      </c>
      <c r="D1669" s="36">
        <v>3.9199999999999999E-2</v>
      </c>
      <c r="E1669" s="36">
        <v>4.1000000000000002E-2</v>
      </c>
      <c r="F1669" s="36">
        <v>4.5699999999999998E-2</v>
      </c>
      <c r="G1669" s="37">
        <v>4.2000000000000003E-2</v>
      </c>
      <c r="H1669" s="8">
        <v>0</v>
      </c>
      <c r="I1669" s="60"/>
      <c r="J1669" s="7">
        <v>3.9100000000000003E-2</v>
      </c>
      <c r="K1669" s="36">
        <v>3.9600000000000003E-2</v>
      </c>
      <c r="L1669" s="36">
        <v>4.1200000000000001E-2</v>
      </c>
      <c r="M1669" s="36">
        <v>4.6199999999999998E-2</v>
      </c>
      <c r="N1669" s="37">
        <v>4.19E-2</v>
      </c>
      <c r="O1669" s="19"/>
    </row>
    <row r="1670" spans="1:15" s="40" customFormat="1" x14ac:dyDescent="0.2">
      <c r="A1670">
        <v>201701</v>
      </c>
      <c r="B1670" s="35">
        <v>42759</v>
      </c>
      <c r="C1670" s="7" t="s">
        <v>568</v>
      </c>
      <c r="D1670" s="36">
        <v>3.9800000000000002E-2</v>
      </c>
      <c r="E1670" s="36">
        <v>4.1700000000000001E-2</v>
      </c>
      <c r="F1670" s="36">
        <v>4.6399999999999997E-2</v>
      </c>
      <c r="G1670" s="37">
        <v>4.2599999999999999E-2</v>
      </c>
      <c r="H1670" s="8">
        <v>0</v>
      </c>
      <c r="I1670" s="60"/>
      <c r="J1670" s="7">
        <v>3.9600000000000003E-2</v>
      </c>
      <c r="K1670" s="36">
        <v>4.02E-2</v>
      </c>
      <c r="L1670" s="36">
        <v>4.19E-2</v>
      </c>
      <c r="M1670" s="36">
        <v>4.6899999999999997E-2</v>
      </c>
      <c r="N1670" s="37">
        <v>4.2500000000000003E-2</v>
      </c>
      <c r="O1670" s="19"/>
    </row>
    <row r="1671" spans="1:15" s="40" customFormat="1" x14ac:dyDescent="0.2">
      <c r="A1671">
        <v>201701</v>
      </c>
      <c r="B1671" s="35">
        <v>42760</v>
      </c>
      <c r="C1671" s="7" t="s">
        <v>568</v>
      </c>
      <c r="D1671" s="36">
        <v>4.0399999999999998E-2</v>
      </c>
      <c r="E1671" s="36">
        <v>4.2299999999999997E-2</v>
      </c>
      <c r="F1671" s="36">
        <v>4.6899999999999997E-2</v>
      </c>
      <c r="G1671" s="37">
        <v>4.3200000000000002E-2</v>
      </c>
      <c r="H1671" s="8">
        <v>0</v>
      </c>
      <c r="I1671" s="60"/>
      <c r="J1671" s="7">
        <v>4.02E-2</v>
      </c>
      <c r="K1671" s="36">
        <v>4.07E-2</v>
      </c>
      <c r="L1671" s="36">
        <v>4.24E-2</v>
      </c>
      <c r="M1671" s="36">
        <v>4.7399999999999998E-2</v>
      </c>
      <c r="N1671" s="37">
        <v>4.3099999999999999E-2</v>
      </c>
      <c r="O1671" s="19"/>
    </row>
    <row r="1672" spans="1:15" s="40" customFormat="1" x14ac:dyDescent="0.2">
      <c r="A1672">
        <v>201701</v>
      </c>
      <c r="B1672" s="35">
        <v>42761</v>
      </c>
      <c r="C1672" s="7" t="s">
        <v>568</v>
      </c>
      <c r="D1672" s="36">
        <v>4.02E-2</v>
      </c>
      <c r="E1672" s="36">
        <v>4.2200000000000001E-2</v>
      </c>
      <c r="F1672" s="36">
        <v>4.6600000000000003E-2</v>
      </c>
      <c r="G1672" s="37">
        <v>4.2999999999999997E-2</v>
      </c>
      <c r="H1672" s="8">
        <v>0</v>
      </c>
      <c r="I1672" s="60"/>
      <c r="J1672" s="7">
        <v>0.04</v>
      </c>
      <c r="K1672" s="36">
        <v>4.0500000000000001E-2</v>
      </c>
      <c r="L1672" s="36">
        <v>4.2299999999999997E-2</v>
      </c>
      <c r="M1672" s="36">
        <v>4.7100000000000003E-2</v>
      </c>
      <c r="N1672" s="37">
        <v>4.2900000000000001E-2</v>
      </c>
      <c r="O1672" s="19"/>
    </row>
    <row r="1673" spans="1:15" s="40" customFormat="1" x14ac:dyDescent="0.2">
      <c r="A1673">
        <v>201701</v>
      </c>
      <c r="B1673" s="35">
        <v>42762</v>
      </c>
      <c r="C1673" s="7" t="s">
        <v>568</v>
      </c>
      <c r="D1673" s="36">
        <v>3.9899999999999998E-2</v>
      </c>
      <c r="E1673" s="36">
        <v>4.19E-2</v>
      </c>
      <c r="F1673" s="36">
        <v>4.6199999999999998E-2</v>
      </c>
      <c r="G1673" s="37">
        <v>4.2700000000000002E-2</v>
      </c>
      <c r="H1673" s="8">
        <v>0</v>
      </c>
      <c r="I1673" s="60"/>
      <c r="J1673" s="7">
        <v>3.95E-2</v>
      </c>
      <c r="K1673" s="36">
        <v>4.0099999999999997E-2</v>
      </c>
      <c r="L1673" s="36">
        <v>4.2000000000000003E-2</v>
      </c>
      <c r="M1673" s="36">
        <v>4.6800000000000001E-2</v>
      </c>
      <c r="N1673" s="37">
        <v>4.2500000000000003E-2</v>
      </c>
      <c r="O1673" s="19"/>
    </row>
    <row r="1674" spans="1:15" s="40" customFormat="1" x14ac:dyDescent="0.2">
      <c r="A1674">
        <v>201701</v>
      </c>
      <c r="B1674" s="35">
        <v>42765</v>
      </c>
      <c r="C1674" s="7" t="s">
        <v>568</v>
      </c>
      <c r="D1674" s="36">
        <v>4.0099999999999997E-2</v>
      </c>
      <c r="E1674" s="36">
        <v>4.2099999999999999E-2</v>
      </c>
      <c r="F1674" s="36">
        <v>4.6399999999999997E-2</v>
      </c>
      <c r="G1674" s="37">
        <v>4.2900000000000001E-2</v>
      </c>
      <c r="H1674" s="8">
        <v>0</v>
      </c>
      <c r="I1674" s="60"/>
      <c r="J1674" s="7">
        <v>3.95E-2</v>
      </c>
      <c r="K1674" s="36">
        <v>4.0399999999999998E-2</v>
      </c>
      <c r="L1674" s="36">
        <v>4.2200000000000001E-2</v>
      </c>
      <c r="M1674" s="36">
        <v>4.7E-2</v>
      </c>
      <c r="N1674" s="37">
        <v>4.2700000000000002E-2</v>
      </c>
      <c r="O1674" s="19"/>
    </row>
    <row r="1675" spans="1:15" s="40" customFormat="1" x14ac:dyDescent="0.2">
      <c r="A1675">
        <v>201701</v>
      </c>
      <c r="B1675" s="35">
        <v>42766</v>
      </c>
      <c r="C1675" s="7" t="s">
        <v>568</v>
      </c>
      <c r="D1675" s="36">
        <v>3.9899999999999998E-2</v>
      </c>
      <c r="E1675" s="36">
        <v>4.19E-2</v>
      </c>
      <c r="F1675" s="36">
        <v>4.6100000000000002E-2</v>
      </c>
      <c r="G1675" s="37">
        <v>4.2599999999999999E-2</v>
      </c>
      <c r="H1675" s="8">
        <v>0</v>
      </c>
      <c r="I1675" s="60"/>
      <c r="J1675" s="7">
        <v>3.9899999999999998E-2</v>
      </c>
      <c r="K1675" s="36">
        <v>4.0399999999999998E-2</v>
      </c>
      <c r="L1675" s="36">
        <v>4.2000000000000003E-2</v>
      </c>
      <c r="M1675" s="36">
        <v>4.6800000000000001E-2</v>
      </c>
      <c r="N1675" s="37">
        <v>4.2599999999999999E-2</v>
      </c>
      <c r="O1675" s="19"/>
    </row>
    <row r="1676" spans="1:15" s="40" customFormat="1" x14ac:dyDescent="0.2">
      <c r="A1676">
        <v>201702</v>
      </c>
      <c r="B1676" s="35">
        <v>42767</v>
      </c>
      <c r="C1676" s="7" t="s">
        <v>568</v>
      </c>
      <c r="D1676" s="36">
        <v>4.02E-2</v>
      </c>
      <c r="E1676" s="36">
        <v>4.2200000000000001E-2</v>
      </c>
      <c r="F1676" s="36">
        <v>4.65E-2</v>
      </c>
      <c r="G1676" s="37">
        <v>4.2999999999999997E-2</v>
      </c>
      <c r="H1676" s="8">
        <v>0</v>
      </c>
      <c r="I1676" s="60"/>
      <c r="J1676" s="7">
        <v>4.0099999999999997E-2</v>
      </c>
      <c r="K1676" s="36">
        <v>4.07E-2</v>
      </c>
      <c r="L1676" s="36">
        <v>4.2299999999999997E-2</v>
      </c>
      <c r="M1676" s="36">
        <v>4.7100000000000003E-2</v>
      </c>
      <c r="N1676" s="37">
        <v>4.2900000000000001E-2</v>
      </c>
      <c r="O1676" s="19"/>
    </row>
    <row r="1677" spans="1:15" s="40" customFormat="1" x14ac:dyDescent="0.2">
      <c r="A1677">
        <v>201702</v>
      </c>
      <c r="B1677" s="35">
        <v>42768</v>
      </c>
      <c r="C1677" s="7" t="s">
        <v>568</v>
      </c>
      <c r="D1677" s="36">
        <v>4.0300000000000002E-2</v>
      </c>
      <c r="E1677" s="36">
        <v>4.2200000000000001E-2</v>
      </c>
      <c r="F1677" s="36">
        <v>4.65E-2</v>
      </c>
      <c r="G1677" s="37">
        <v>4.2999999999999997E-2</v>
      </c>
      <c r="H1677" s="8">
        <v>0</v>
      </c>
      <c r="I1677" s="60"/>
      <c r="J1677" s="7">
        <v>0.04</v>
      </c>
      <c r="K1677" s="36">
        <v>4.0599999999999997E-2</v>
      </c>
      <c r="L1677" s="36">
        <v>4.2299999999999997E-2</v>
      </c>
      <c r="M1677" s="36">
        <v>4.7100000000000003E-2</v>
      </c>
      <c r="N1677" s="37">
        <v>4.2900000000000001E-2</v>
      </c>
      <c r="O1677" s="19"/>
    </row>
    <row r="1678" spans="1:15" s="40" customFormat="1" x14ac:dyDescent="0.2">
      <c r="A1678">
        <v>201702</v>
      </c>
      <c r="B1678" s="35">
        <v>42769</v>
      </c>
      <c r="C1678" s="7" t="s">
        <v>568</v>
      </c>
      <c r="D1678" s="36">
        <v>4.0599999999999997E-2</v>
      </c>
      <c r="E1678" s="36">
        <v>4.2500000000000003E-2</v>
      </c>
      <c r="F1678" s="36">
        <v>4.6800000000000001E-2</v>
      </c>
      <c r="G1678" s="37">
        <v>4.3299999999999998E-2</v>
      </c>
      <c r="H1678" s="8">
        <v>0</v>
      </c>
      <c r="I1678" s="60"/>
      <c r="J1678" s="7">
        <v>4.0399999999999998E-2</v>
      </c>
      <c r="K1678" s="36">
        <v>4.0800000000000003E-2</v>
      </c>
      <c r="L1678" s="36">
        <v>4.2599999999999999E-2</v>
      </c>
      <c r="M1678" s="36">
        <v>4.7300000000000002E-2</v>
      </c>
      <c r="N1678" s="37">
        <v>4.3099999999999999E-2</v>
      </c>
      <c r="O1678" s="19"/>
    </row>
    <row r="1679" spans="1:15" s="40" customFormat="1" x14ac:dyDescent="0.2">
      <c r="A1679">
        <v>201702</v>
      </c>
      <c r="B1679" s="35">
        <v>42772</v>
      </c>
      <c r="C1679" s="7" t="s">
        <v>568</v>
      </c>
      <c r="D1679" s="36">
        <v>0.04</v>
      </c>
      <c r="E1679" s="36">
        <v>4.2000000000000003E-2</v>
      </c>
      <c r="F1679" s="36">
        <v>4.5999999999999999E-2</v>
      </c>
      <c r="G1679" s="37">
        <v>4.2700000000000002E-2</v>
      </c>
      <c r="H1679" s="8">
        <v>0</v>
      </c>
      <c r="I1679" s="60"/>
      <c r="J1679" s="7">
        <v>3.9699999999999999E-2</v>
      </c>
      <c r="K1679" s="36">
        <v>4.02E-2</v>
      </c>
      <c r="L1679" s="36">
        <v>4.2000000000000003E-2</v>
      </c>
      <c r="M1679" s="36">
        <v>4.6699999999999998E-2</v>
      </c>
      <c r="N1679" s="37">
        <v>4.2500000000000003E-2</v>
      </c>
      <c r="O1679" s="19"/>
    </row>
    <row r="1680" spans="1:15" s="40" customFormat="1" x14ac:dyDescent="0.2">
      <c r="A1680">
        <v>201702</v>
      </c>
      <c r="B1680" s="35">
        <v>42773</v>
      </c>
      <c r="C1680" s="7" t="s">
        <v>568</v>
      </c>
      <c r="D1680" s="36">
        <v>3.9699999999999999E-2</v>
      </c>
      <c r="E1680" s="36">
        <v>4.1700000000000001E-2</v>
      </c>
      <c r="F1680" s="36">
        <v>4.5699999999999998E-2</v>
      </c>
      <c r="G1680" s="37">
        <v>4.24E-2</v>
      </c>
      <c r="H1680" s="8">
        <v>0</v>
      </c>
      <c r="I1680" s="60"/>
      <c r="J1680" s="7">
        <v>3.9600000000000003E-2</v>
      </c>
      <c r="K1680" s="36">
        <v>3.9899999999999998E-2</v>
      </c>
      <c r="L1680" s="36">
        <v>4.1799999999999997E-2</v>
      </c>
      <c r="M1680" s="36">
        <v>4.6399999999999997E-2</v>
      </c>
      <c r="N1680" s="37">
        <v>4.2299999999999997E-2</v>
      </c>
      <c r="O1680" s="19"/>
    </row>
    <row r="1681" spans="1:15" s="40" customFormat="1" x14ac:dyDescent="0.2">
      <c r="A1681">
        <v>201702</v>
      </c>
      <c r="B1681" s="35">
        <v>42774</v>
      </c>
      <c r="C1681" s="7" t="s">
        <v>568</v>
      </c>
      <c r="D1681" s="36">
        <v>3.9199999999999999E-2</v>
      </c>
      <c r="E1681" s="36">
        <v>4.1099999999999998E-2</v>
      </c>
      <c r="F1681" s="36">
        <v>4.5199999999999997E-2</v>
      </c>
      <c r="G1681" s="37">
        <v>4.1799999999999997E-2</v>
      </c>
      <c r="H1681" s="8">
        <v>0</v>
      </c>
      <c r="I1681" s="60"/>
      <c r="J1681" s="7">
        <v>3.9100000000000003E-2</v>
      </c>
      <c r="K1681" s="36">
        <v>3.9399999999999998E-2</v>
      </c>
      <c r="L1681" s="36">
        <v>4.1200000000000001E-2</v>
      </c>
      <c r="M1681" s="36">
        <v>4.5900000000000003E-2</v>
      </c>
      <c r="N1681" s="37">
        <v>4.1700000000000001E-2</v>
      </c>
      <c r="O1681" s="19"/>
    </row>
    <row r="1682" spans="1:15" s="40" customFormat="1" x14ac:dyDescent="0.2">
      <c r="A1682">
        <v>201702</v>
      </c>
      <c r="B1682" s="35">
        <v>42775</v>
      </c>
      <c r="C1682" s="7" t="s">
        <v>568</v>
      </c>
      <c r="D1682" s="36">
        <v>3.9699999999999999E-2</v>
      </c>
      <c r="E1682" s="36">
        <v>4.1599999999999998E-2</v>
      </c>
      <c r="F1682" s="36">
        <v>4.5600000000000002E-2</v>
      </c>
      <c r="G1682" s="37">
        <v>4.2299999999999997E-2</v>
      </c>
      <c r="H1682" s="8">
        <v>0</v>
      </c>
      <c r="I1682" s="60"/>
      <c r="J1682" s="7">
        <v>3.9399999999999998E-2</v>
      </c>
      <c r="K1682" s="36">
        <v>3.9899999999999998E-2</v>
      </c>
      <c r="L1682" s="36">
        <v>4.1700000000000001E-2</v>
      </c>
      <c r="M1682" s="36">
        <v>4.6399999999999997E-2</v>
      </c>
      <c r="N1682" s="37">
        <v>4.2200000000000001E-2</v>
      </c>
      <c r="O1682" s="19"/>
    </row>
    <row r="1683" spans="1:15" s="40" customFormat="1" x14ac:dyDescent="0.2">
      <c r="A1683">
        <v>201702</v>
      </c>
      <c r="B1683" s="35">
        <v>42776</v>
      </c>
      <c r="C1683" s="7" t="s">
        <v>568</v>
      </c>
      <c r="D1683" s="36">
        <v>3.9800000000000002E-2</v>
      </c>
      <c r="E1683" s="36">
        <v>4.1599999999999998E-2</v>
      </c>
      <c r="F1683" s="36">
        <v>4.5600000000000002E-2</v>
      </c>
      <c r="G1683" s="37">
        <v>4.2299999999999997E-2</v>
      </c>
      <c r="H1683" s="8">
        <v>0</v>
      </c>
      <c r="I1683" s="60"/>
      <c r="J1683" s="7">
        <v>3.9699999999999999E-2</v>
      </c>
      <c r="K1683" s="36">
        <v>0.04</v>
      </c>
      <c r="L1683" s="36">
        <v>4.1799999999999997E-2</v>
      </c>
      <c r="M1683" s="36">
        <v>4.6399999999999997E-2</v>
      </c>
      <c r="N1683" s="37">
        <v>4.2299999999999997E-2</v>
      </c>
      <c r="O1683" s="19"/>
    </row>
    <row r="1684" spans="1:15" s="40" customFormat="1" x14ac:dyDescent="0.2">
      <c r="A1684">
        <v>201702</v>
      </c>
      <c r="B1684" s="35">
        <v>42779</v>
      </c>
      <c r="C1684" s="7" t="s">
        <v>568</v>
      </c>
      <c r="D1684" s="36">
        <v>0.04</v>
      </c>
      <c r="E1684" s="36">
        <v>4.19E-2</v>
      </c>
      <c r="F1684" s="36">
        <v>4.5900000000000003E-2</v>
      </c>
      <c r="G1684" s="37">
        <v>4.2599999999999999E-2</v>
      </c>
      <c r="H1684" s="8">
        <v>0</v>
      </c>
      <c r="I1684" s="60"/>
      <c r="J1684" s="7">
        <v>3.9800000000000002E-2</v>
      </c>
      <c r="K1684" s="36">
        <v>4.02E-2</v>
      </c>
      <c r="L1684" s="36">
        <v>4.2000000000000003E-2</v>
      </c>
      <c r="M1684" s="36">
        <v>4.6600000000000003E-2</v>
      </c>
      <c r="N1684" s="37">
        <v>4.2500000000000003E-2</v>
      </c>
      <c r="O1684" s="19"/>
    </row>
    <row r="1685" spans="1:15" s="40" customFormat="1" x14ac:dyDescent="0.2">
      <c r="A1685">
        <v>201702</v>
      </c>
      <c r="B1685" s="35">
        <v>42780</v>
      </c>
      <c r="C1685" s="7" t="s">
        <v>568</v>
      </c>
      <c r="D1685" s="36">
        <v>4.0300000000000002E-2</v>
      </c>
      <c r="E1685" s="36">
        <v>4.2099999999999999E-2</v>
      </c>
      <c r="F1685" s="36">
        <v>4.6100000000000002E-2</v>
      </c>
      <c r="G1685" s="37">
        <v>4.2799999999999998E-2</v>
      </c>
      <c r="H1685" s="8">
        <v>0</v>
      </c>
      <c r="I1685" s="60"/>
      <c r="J1685" s="7">
        <v>0.04</v>
      </c>
      <c r="K1685" s="36">
        <v>4.0399999999999998E-2</v>
      </c>
      <c r="L1685" s="36">
        <v>4.2200000000000001E-2</v>
      </c>
      <c r="M1685" s="36">
        <v>4.6800000000000001E-2</v>
      </c>
      <c r="N1685" s="37">
        <v>4.2700000000000002E-2</v>
      </c>
      <c r="O1685" s="19"/>
    </row>
    <row r="1686" spans="1:15" s="40" customFormat="1" x14ac:dyDescent="0.2">
      <c r="A1686">
        <v>201702</v>
      </c>
      <c r="B1686" s="35">
        <v>42781</v>
      </c>
      <c r="C1686" s="7" t="s">
        <v>568</v>
      </c>
      <c r="D1686" s="36">
        <v>4.02E-2</v>
      </c>
      <c r="E1686" s="36">
        <v>4.2000000000000003E-2</v>
      </c>
      <c r="F1686" s="36">
        <v>4.5900000000000003E-2</v>
      </c>
      <c r="G1686" s="37">
        <v>4.2700000000000002E-2</v>
      </c>
      <c r="H1686" s="8">
        <v>0</v>
      </c>
      <c r="I1686" s="60"/>
      <c r="J1686" s="7">
        <v>3.9800000000000002E-2</v>
      </c>
      <c r="K1686" s="36">
        <v>4.0300000000000002E-2</v>
      </c>
      <c r="L1686" s="36">
        <v>4.2000000000000003E-2</v>
      </c>
      <c r="M1686" s="36">
        <v>4.65E-2</v>
      </c>
      <c r="N1686" s="37">
        <v>4.2500000000000003E-2</v>
      </c>
      <c r="O1686" s="19"/>
    </row>
    <row r="1687" spans="1:15" s="40" customFormat="1" x14ac:dyDescent="0.2">
      <c r="A1687">
        <v>201702</v>
      </c>
      <c r="B1687" s="35">
        <v>42782</v>
      </c>
      <c r="C1687" s="7" t="s">
        <v>568</v>
      </c>
      <c r="D1687" s="36">
        <v>4.02E-2</v>
      </c>
      <c r="E1687" s="36">
        <v>4.2000000000000003E-2</v>
      </c>
      <c r="F1687" s="36">
        <v>4.5900000000000003E-2</v>
      </c>
      <c r="G1687" s="37">
        <v>4.2700000000000002E-2</v>
      </c>
      <c r="H1687" s="8">
        <v>0</v>
      </c>
      <c r="I1687" s="60"/>
      <c r="J1687" s="7">
        <v>3.9800000000000002E-2</v>
      </c>
      <c r="K1687" s="36">
        <v>4.0300000000000002E-2</v>
      </c>
      <c r="L1687" s="36">
        <v>4.2000000000000003E-2</v>
      </c>
      <c r="M1687" s="36">
        <v>4.65E-2</v>
      </c>
      <c r="N1687" s="37">
        <v>4.2500000000000003E-2</v>
      </c>
      <c r="O1687" s="19"/>
    </row>
    <row r="1688" spans="1:15" s="40" customFormat="1" x14ac:dyDescent="0.2">
      <c r="A1688">
        <v>201702</v>
      </c>
      <c r="B1688" s="35">
        <v>42783</v>
      </c>
      <c r="C1688" s="7" t="s">
        <v>568</v>
      </c>
      <c r="D1688" s="36">
        <v>0.04</v>
      </c>
      <c r="E1688" s="36">
        <v>4.1799999999999997E-2</v>
      </c>
      <c r="F1688" s="36">
        <v>4.5699999999999998E-2</v>
      </c>
      <c r="G1688" s="37">
        <v>4.2500000000000003E-2</v>
      </c>
      <c r="H1688" s="8">
        <v>0</v>
      </c>
      <c r="I1688" s="60"/>
      <c r="J1688" s="7">
        <v>3.95E-2</v>
      </c>
      <c r="K1688" s="36">
        <v>4.0099999999999997E-2</v>
      </c>
      <c r="L1688" s="36">
        <v>4.1799999999999997E-2</v>
      </c>
      <c r="M1688" s="36">
        <v>4.6300000000000001E-2</v>
      </c>
      <c r="N1688" s="37">
        <v>4.2299999999999997E-2</v>
      </c>
      <c r="O1688" s="19"/>
    </row>
    <row r="1689" spans="1:15" s="40" customFormat="1" x14ac:dyDescent="0.2">
      <c r="A1689">
        <v>201702</v>
      </c>
      <c r="B1689" s="35">
        <v>42787</v>
      </c>
      <c r="C1689" s="7" t="s">
        <v>568</v>
      </c>
      <c r="D1689" s="36">
        <v>0.04</v>
      </c>
      <c r="E1689" s="36">
        <v>4.1799999999999997E-2</v>
      </c>
      <c r="F1689" s="36">
        <v>4.5699999999999998E-2</v>
      </c>
      <c r="G1689" s="37">
        <v>4.2500000000000003E-2</v>
      </c>
      <c r="H1689" s="8">
        <v>0</v>
      </c>
      <c r="I1689" s="60"/>
      <c r="J1689" s="7">
        <v>3.95E-2</v>
      </c>
      <c r="K1689" s="36">
        <v>4.0099999999999997E-2</v>
      </c>
      <c r="L1689" s="36">
        <v>4.1799999999999997E-2</v>
      </c>
      <c r="M1689" s="36">
        <v>4.6300000000000001E-2</v>
      </c>
      <c r="N1689" s="37">
        <v>4.2299999999999997E-2</v>
      </c>
      <c r="O1689" s="19"/>
    </row>
    <row r="1690" spans="1:15" s="40" customFormat="1" x14ac:dyDescent="0.2">
      <c r="A1690">
        <v>201702</v>
      </c>
      <c r="B1690" s="35">
        <v>42788</v>
      </c>
      <c r="C1690" s="7" t="s">
        <v>568</v>
      </c>
      <c r="D1690" s="36">
        <v>0.04</v>
      </c>
      <c r="E1690" s="36">
        <v>4.1799999999999997E-2</v>
      </c>
      <c r="F1690" s="36">
        <v>4.5699999999999998E-2</v>
      </c>
      <c r="G1690" s="37">
        <v>4.2500000000000003E-2</v>
      </c>
      <c r="H1690" s="8">
        <v>0</v>
      </c>
      <c r="I1690" s="60"/>
      <c r="J1690" s="7">
        <v>3.9399999999999998E-2</v>
      </c>
      <c r="K1690" s="36">
        <v>4.0099999999999997E-2</v>
      </c>
      <c r="L1690" s="36">
        <v>4.1799999999999997E-2</v>
      </c>
      <c r="M1690" s="36">
        <v>4.6300000000000001E-2</v>
      </c>
      <c r="N1690" s="37">
        <v>4.2299999999999997E-2</v>
      </c>
      <c r="O1690" s="19"/>
    </row>
    <row r="1691" spans="1:15" s="40" customFormat="1" x14ac:dyDescent="0.2">
      <c r="A1691">
        <v>201702</v>
      </c>
      <c r="B1691" s="35">
        <v>42789</v>
      </c>
      <c r="C1691" s="7" t="s">
        <v>568</v>
      </c>
      <c r="D1691" s="36">
        <v>3.9800000000000002E-2</v>
      </c>
      <c r="E1691" s="36">
        <v>4.1700000000000001E-2</v>
      </c>
      <c r="F1691" s="36">
        <v>4.5499999999999999E-2</v>
      </c>
      <c r="G1691" s="37">
        <v>4.2299999999999997E-2</v>
      </c>
      <c r="H1691" s="8">
        <v>0</v>
      </c>
      <c r="I1691" s="60"/>
      <c r="J1691" s="7">
        <v>3.9100000000000003E-2</v>
      </c>
      <c r="K1691" s="36">
        <v>3.9899999999999998E-2</v>
      </c>
      <c r="L1691" s="36">
        <v>4.1700000000000001E-2</v>
      </c>
      <c r="M1691" s="36">
        <v>4.6100000000000002E-2</v>
      </c>
      <c r="N1691" s="37">
        <v>4.2099999999999999E-2</v>
      </c>
      <c r="O1691" s="19"/>
    </row>
    <row r="1692" spans="1:15" s="40" customFormat="1" x14ac:dyDescent="0.2">
      <c r="A1692">
        <v>201702</v>
      </c>
      <c r="B1692" s="35">
        <v>42790</v>
      </c>
      <c r="C1692" s="7" t="s">
        <v>568</v>
      </c>
      <c r="D1692" s="36">
        <v>3.9100000000000003E-2</v>
      </c>
      <c r="E1692" s="36">
        <v>4.1000000000000002E-2</v>
      </c>
      <c r="F1692" s="36">
        <v>4.48E-2</v>
      </c>
      <c r="G1692" s="37">
        <v>4.1599999999999998E-2</v>
      </c>
      <c r="H1692" s="8">
        <v>0</v>
      </c>
      <c r="I1692" s="60"/>
      <c r="J1692" s="7">
        <v>3.85E-2</v>
      </c>
      <c r="K1692" s="36">
        <v>3.9199999999999999E-2</v>
      </c>
      <c r="L1692" s="36">
        <v>4.1000000000000002E-2</v>
      </c>
      <c r="M1692" s="36">
        <v>4.5400000000000003E-2</v>
      </c>
      <c r="N1692" s="37">
        <v>4.1399999999999999E-2</v>
      </c>
      <c r="O1692" s="19"/>
    </row>
    <row r="1693" spans="1:15" s="40" customFormat="1" x14ac:dyDescent="0.2">
      <c r="A1693">
        <v>201702</v>
      </c>
      <c r="B1693" s="35">
        <v>42793</v>
      </c>
      <c r="C1693" s="7" t="s">
        <v>568</v>
      </c>
      <c r="D1693" s="36">
        <v>3.95E-2</v>
      </c>
      <c r="E1693" s="36">
        <v>4.1300000000000003E-2</v>
      </c>
      <c r="F1693" s="36">
        <v>4.5100000000000001E-2</v>
      </c>
      <c r="G1693" s="37">
        <v>4.2000000000000003E-2</v>
      </c>
      <c r="H1693" s="8">
        <v>0</v>
      </c>
      <c r="I1693" s="60"/>
      <c r="J1693" s="7">
        <v>3.8699999999999998E-2</v>
      </c>
      <c r="K1693" s="36">
        <v>3.9600000000000003E-2</v>
      </c>
      <c r="L1693" s="36">
        <v>4.1300000000000003E-2</v>
      </c>
      <c r="M1693" s="36">
        <v>4.5699999999999998E-2</v>
      </c>
      <c r="N1693" s="37">
        <v>4.1799999999999997E-2</v>
      </c>
      <c r="O1693" s="19"/>
    </row>
    <row r="1694" spans="1:15" s="40" customFormat="1" x14ac:dyDescent="0.2">
      <c r="A1694" s="40">
        <v>201702</v>
      </c>
      <c r="B1694" s="35">
        <v>42794</v>
      </c>
      <c r="C1694" s="7" t="s">
        <v>568</v>
      </c>
      <c r="D1694" s="36">
        <v>3.9199999999999999E-2</v>
      </c>
      <c r="E1694" s="36">
        <v>4.1099999999999998E-2</v>
      </c>
      <c r="F1694" s="36">
        <v>4.4900000000000002E-2</v>
      </c>
      <c r="G1694" s="37">
        <v>4.1700000000000001E-2</v>
      </c>
      <c r="H1694" s="8">
        <v>0</v>
      </c>
      <c r="I1694" s="60"/>
      <c r="J1694" s="7">
        <v>3.8399999999999997E-2</v>
      </c>
      <c r="K1694" s="36">
        <v>3.9399999999999998E-2</v>
      </c>
      <c r="L1694" s="36">
        <v>4.1099999999999998E-2</v>
      </c>
      <c r="M1694" s="36">
        <v>4.5499999999999999E-2</v>
      </c>
      <c r="N1694" s="37">
        <v>4.1500000000000002E-2</v>
      </c>
      <c r="O1694" s="19"/>
    </row>
    <row r="1695" spans="1:15" s="40" customFormat="1" x14ac:dyDescent="0.2">
      <c r="A1695" s="40">
        <v>201703</v>
      </c>
      <c r="B1695" s="35">
        <v>42795</v>
      </c>
      <c r="C1695" s="7" t="s">
        <v>568</v>
      </c>
      <c r="D1695" s="36">
        <v>4.0300000000000002E-2</v>
      </c>
      <c r="E1695" s="36">
        <v>4.2099999999999999E-2</v>
      </c>
      <c r="F1695" s="36">
        <v>4.5900000000000003E-2</v>
      </c>
      <c r="G1695" s="37">
        <v>4.2799999999999998E-2</v>
      </c>
      <c r="H1695" s="8">
        <v>0</v>
      </c>
      <c r="I1695" s="60"/>
      <c r="J1695" s="7">
        <v>3.95E-2</v>
      </c>
      <c r="K1695" s="36">
        <v>4.0300000000000002E-2</v>
      </c>
      <c r="L1695" s="36">
        <v>4.2099999999999999E-2</v>
      </c>
      <c r="M1695" s="36">
        <v>4.6399999999999997E-2</v>
      </c>
      <c r="N1695" s="37">
        <v>4.2500000000000003E-2</v>
      </c>
      <c r="O1695" s="19"/>
    </row>
    <row r="1696" spans="1:15" s="40" customFormat="1" x14ac:dyDescent="0.2">
      <c r="A1696" s="40">
        <v>201703</v>
      </c>
      <c r="B1696" s="35">
        <v>42796</v>
      </c>
      <c r="C1696" s="7" t="s">
        <v>568</v>
      </c>
      <c r="D1696" s="36">
        <v>4.0399999999999998E-2</v>
      </c>
      <c r="E1696" s="36">
        <v>4.2200000000000001E-2</v>
      </c>
      <c r="F1696" s="36">
        <v>4.5999999999999999E-2</v>
      </c>
      <c r="G1696" s="37">
        <v>4.2900000000000001E-2</v>
      </c>
      <c r="H1696" s="8">
        <v>0</v>
      </c>
      <c r="I1696" s="60"/>
      <c r="J1696" s="7">
        <v>3.95E-2</v>
      </c>
      <c r="K1696" s="36">
        <v>4.0399999999999998E-2</v>
      </c>
      <c r="L1696" s="36">
        <v>4.2200000000000001E-2</v>
      </c>
      <c r="M1696" s="36">
        <v>4.65E-2</v>
      </c>
      <c r="N1696" s="37">
        <v>4.2599999999999999E-2</v>
      </c>
      <c r="O1696" s="19"/>
    </row>
    <row r="1697" spans="1:15" s="40" customFormat="1" x14ac:dyDescent="0.2">
      <c r="A1697" s="40">
        <v>201703</v>
      </c>
      <c r="B1697" s="35">
        <v>42797</v>
      </c>
      <c r="C1697" s="7" t="s">
        <v>568</v>
      </c>
      <c r="D1697" s="36">
        <v>4.0399999999999998E-2</v>
      </c>
      <c r="E1697" s="36">
        <v>4.2200000000000001E-2</v>
      </c>
      <c r="F1697" s="36">
        <v>4.5999999999999999E-2</v>
      </c>
      <c r="G1697" s="37">
        <v>4.2900000000000001E-2</v>
      </c>
      <c r="H1697" s="8">
        <v>0</v>
      </c>
      <c r="I1697" s="60"/>
      <c r="J1697" s="7">
        <v>3.95E-2</v>
      </c>
      <c r="K1697" s="36">
        <v>4.0399999999999998E-2</v>
      </c>
      <c r="L1697" s="36">
        <v>4.2200000000000001E-2</v>
      </c>
      <c r="M1697" s="36">
        <v>4.65E-2</v>
      </c>
      <c r="N1697" s="37">
        <v>4.2599999999999999E-2</v>
      </c>
      <c r="O1697" s="19"/>
    </row>
    <row r="1698" spans="1:15" s="40" customFormat="1" x14ac:dyDescent="0.2">
      <c r="A1698" s="40">
        <v>201703</v>
      </c>
      <c r="B1698" s="35">
        <v>42800</v>
      </c>
      <c r="C1698" s="7" t="s">
        <v>568</v>
      </c>
      <c r="D1698" s="36">
        <v>4.0500000000000001E-2</v>
      </c>
      <c r="E1698" s="36">
        <v>4.2299999999999997E-2</v>
      </c>
      <c r="F1698" s="36">
        <v>4.6100000000000002E-2</v>
      </c>
      <c r="G1698" s="37">
        <v>4.2999999999999997E-2</v>
      </c>
      <c r="H1698" s="8">
        <v>0</v>
      </c>
      <c r="I1698" s="60"/>
      <c r="J1698" s="7">
        <v>3.9800000000000002E-2</v>
      </c>
      <c r="K1698" s="36">
        <v>4.0599999999999997E-2</v>
      </c>
      <c r="L1698" s="36">
        <v>4.2299999999999997E-2</v>
      </c>
      <c r="M1698" s="36">
        <v>4.6600000000000003E-2</v>
      </c>
      <c r="N1698" s="37">
        <v>4.2799999999999998E-2</v>
      </c>
      <c r="O1698" s="19"/>
    </row>
    <row r="1699" spans="1:15" s="40" customFormat="1" x14ac:dyDescent="0.2">
      <c r="A1699" s="40">
        <v>201703</v>
      </c>
      <c r="B1699" s="35">
        <v>42801</v>
      </c>
      <c r="C1699" s="7" t="s">
        <v>568</v>
      </c>
      <c r="D1699" s="36">
        <v>4.0599999999999997E-2</v>
      </c>
      <c r="E1699" s="36">
        <v>4.24E-2</v>
      </c>
      <c r="F1699" s="36">
        <v>4.6100000000000002E-2</v>
      </c>
      <c r="G1699" s="37">
        <v>4.2999999999999997E-2</v>
      </c>
      <c r="H1699" s="8">
        <v>0</v>
      </c>
      <c r="I1699" s="60"/>
      <c r="J1699" s="7">
        <v>0.04</v>
      </c>
      <c r="K1699" s="36">
        <v>4.07E-2</v>
      </c>
      <c r="L1699" s="36">
        <v>4.2500000000000003E-2</v>
      </c>
      <c r="M1699" s="36">
        <v>4.6699999999999998E-2</v>
      </c>
      <c r="N1699" s="37">
        <v>4.2900000000000001E-2</v>
      </c>
      <c r="O1699" s="19"/>
    </row>
    <row r="1700" spans="1:15" s="40" customFormat="1" x14ac:dyDescent="0.2">
      <c r="A1700" s="40">
        <v>201703</v>
      </c>
      <c r="B1700" s="35">
        <v>42802</v>
      </c>
      <c r="C1700" s="7" t="s">
        <v>568</v>
      </c>
      <c r="D1700" s="36">
        <v>4.0899999999999999E-2</v>
      </c>
      <c r="E1700" s="36">
        <v>4.2799999999999998E-2</v>
      </c>
      <c r="F1700" s="36">
        <v>4.65E-2</v>
      </c>
      <c r="G1700" s="37">
        <v>4.3400000000000001E-2</v>
      </c>
      <c r="H1700" s="8">
        <v>0</v>
      </c>
      <c r="I1700" s="60"/>
      <c r="J1700" s="7">
        <v>4.07E-2</v>
      </c>
      <c r="K1700" s="36">
        <v>4.1099999999999998E-2</v>
      </c>
      <c r="L1700" s="36">
        <v>4.2900000000000001E-2</v>
      </c>
      <c r="M1700" s="36">
        <v>4.7199999999999999E-2</v>
      </c>
      <c r="N1700" s="37">
        <v>4.3299999999999998E-2</v>
      </c>
      <c r="O1700" s="19"/>
    </row>
    <row r="1701" spans="1:15" s="40" customFormat="1" x14ac:dyDescent="0.2">
      <c r="A1701" s="40">
        <v>201703</v>
      </c>
      <c r="B1701" s="35">
        <v>42803</v>
      </c>
      <c r="C1701" s="7" t="s">
        <v>568</v>
      </c>
      <c r="D1701" s="36">
        <v>4.1300000000000003E-2</v>
      </c>
      <c r="E1701" s="36">
        <v>4.3200000000000002E-2</v>
      </c>
      <c r="F1701" s="36">
        <v>4.7E-2</v>
      </c>
      <c r="G1701" s="37">
        <v>4.3799999999999999E-2</v>
      </c>
      <c r="H1701" s="8">
        <v>0</v>
      </c>
      <c r="I1701" s="60"/>
      <c r="J1701" s="7">
        <v>4.1099999999999998E-2</v>
      </c>
      <c r="K1701" s="36">
        <v>4.1599999999999998E-2</v>
      </c>
      <c r="L1701" s="36">
        <v>4.3299999999999998E-2</v>
      </c>
      <c r="M1701" s="36">
        <v>4.7699999999999999E-2</v>
      </c>
      <c r="N1701" s="37">
        <v>4.3799999999999999E-2</v>
      </c>
      <c r="O1701" s="19"/>
    </row>
    <row r="1702" spans="1:15" s="40" customFormat="1" x14ac:dyDescent="0.2">
      <c r="A1702" s="40">
        <v>201703</v>
      </c>
      <c r="B1702" s="35">
        <v>42804</v>
      </c>
      <c r="C1702" s="7" t="s">
        <v>568</v>
      </c>
      <c r="D1702" s="36">
        <v>4.1200000000000001E-2</v>
      </c>
      <c r="E1702" s="36">
        <v>4.3099999999999999E-2</v>
      </c>
      <c r="F1702" s="36">
        <v>4.6899999999999997E-2</v>
      </c>
      <c r="G1702" s="37">
        <v>4.3700000000000003E-2</v>
      </c>
      <c r="H1702" s="8">
        <v>0</v>
      </c>
      <c r="I1702" s="60"/>
      <c r="J1702" s="7">
        <v>4.1099999999999998E-2</v>
      </c>
      <c r="K1702" s="36">
        <v>4.1399999999999999E-2</v>
      </c>
      <c r="L1702" s="36">
        <v>4.3200000000000002E-2</v>
      </c>
      <c r="M1702" s="36">
        <v>4.7600000000000003E-2</v>
      </c>
      <c r="N1702" s="37">
        <v>4.3700000000000003E-2</v>
      </c>
      <c r="O1702" s="19"/>
    </row>
    <row r="1703" spans="1:15" s="40" customFormat="1" x14ac:dyDescent="0.2">
      <c r="A1703" s="40">
        <v>201703</v>
      </c>
      <c r="B1703" s="35">
        <v>42807</v>
      </c>
      <c r="C1703" s="7" t="s">
        <v>568</v>
      </c>
      <c r="D1703" s="36">
        <v>4.1399999999999999E-2</v>
      </c>
      <c r="E1703" s="36">
        <v>4.3299999999999998E-2</v>
      </c>
      <c r="F1703" s="36">
        <v>4.7100000000000003E-2</v>
      </c>
      <c r="G1703" s="37">
        <v>4.3900000000000002E-2</v>
      </c>
      <c r="H1703" s="8">
        <v>0</v>
      </c>
      <c r="I1703" s="60"/>
      <c r="J1703" s="7">
        <v>4.1300000000000003E-2</v>
      </c>
      <c r="K1703" s="36">
        <v>4.1599999999999998E-2</v>
      </c>
      <c r="L1703" s="36">
        <v>4.3400000000000001E-2</v>
      </c>
      <c r="M1703" s="36">
        <v>4.7899999999999998E-2</v>
      </c>
      <c r="N1703" s="37">
        <v>4.3900000000000002E-2</v>
      </c>
      <c r="O1703" s="19"/>
    </row>
    <row r="1704" spans="1:15" s="40" customFormat="1" x14ac:dyDescent="0.2">
      <c r="A1704" s="40">
        <v>201703</v>
      </c>
      <c r="B1704" s="35">
        <v>42808</v>
      </c>
      <c r="C1704" s="7" t="s">
        <v>568</v>
      </c>
      <c r="D1704" s="36">
        <v>4.1200000000000001E-2</v>
      </c>
      <c r="E1704" s="36">
        <v>4.3200000000000002E-2</v>
      </c>
      <c r="F1704" s="36">
        <v>4.7E-2</v>
      </c>
      <c r="G1704" s="37">
        <v>4.3799999999999999E-2</v>
      </c>
      <c r="H1704" s="8">
        <v>0</v>
      </c>
      <c r="I1704" s="60"/>
      <c r="J1704" s="7">
        <v>4.1300000000000003E-2</v>
      </c>
      <c r="K1704" s="36">
        <v>4.1500000000000002E-2</v>
      </c>
      <c r="L1704" s="36">
        <v>4.3299999999999998E-2</v>
      </c>
      <c r="M1704" s="36">
        <v>4.7800000000000002E-2</v>
      </c>
      <c r="N1704" s="37">
        <v>4.3799999999999999E-2</v>
      </c>
      <c r="O1704" s="19"/>
    </row>
    <row r="1705" spans="1:15" s="40" customFormat="1" x14ac:dyDescent="0.2">
      <c r="A1705" s="40">
        <v>201703</v>
      </c>
      <c r="B1705" s="35">
        <v>42809</v>
      </c>
      <c r="C1705" s="7" t="s">
        <v>568</v>
      </c>
      <c r="D1705" s="36">
        <v>4.0599999999999997E-2</v>
      </c>
      <c r="E1705" s="36">
        <v>4.24E-2</v>
      </c>
      <c r="F1705" s="36">
        <v>4.6399999999999997E-2</v>
      </c>
      <c r="G1705" s="37">
        <v>4.3099999999999999E-2</v>
      </c>
      <c r="H1705" s="8">
        <v>0</v>
      </c>
      <c r="I1705" s="60"/>
      <c r="J1705" s="7">
        <v>4.07E-2</v>
      </c>
      <c r="K1705" s="36">
        <v>4.0800000000000003E-2</v>
      </c>
      <c r="L1705" s="36">
        <v>4.2599999999999999E-2</v>
      </c>
      <c r="M1705" s="36">
        <v>4.7100000000000003E-2</v>
      </c>
      <c r="N1705" s="37">
        <v>4.3099999999999999E-2</v>
      </c>
      <c r="O1705" s="19"/>
    </row>
    <row r="1706" spans="1:15" s="40" customFormat="1" x14ac:dyDescent="0.2">
      <c r="A1706" s="40">
        <v>201703</v>
      </c>
      <c r="B1706" s="35">
        <v>42810</v>
      </c>
      <c r="C1706" s="7" t="s">
        <v>568</v>
      </c>
      <c r="D1706" s="36">
        <v>4.0899999999999999E-2</v>
      </c>
      <c r="E1706" s="36">
        <v>4.2799999999999998E-2</v>
      </c>
      <c r="F1706" s="36">
        <v>4.6699999999999998E-2</v>
      </c>
      <c r="G1706" s="37">
        <v>4.3499999999999997E-2</v>
      </c>
      <c r="H1706" s="8">
        <v>0</v>
      </c>
      <c r="I1706" s="60"/>
      <c r="J1706" s="7">
        <v>4.0800000000000003E-2</v>
      </c>
      <c r="K1706" s="36">
        <v>4.1099999999999998E-2</v>
      </c>
      <c r="L1706" s="36">
        <v>4.2900000000000001E-2</v>
      </c>
      <c r="M1706" s="36">
        <v>4.7399999999999998E-2</v>
      </c>
      <c r="N1706" s="37">
        <v>4.3400000000000001E-2</v>
      </c>
      <c r="O1706" s="19"/>
    </row>
    <row r="1707" spans="1:15" s="40" customFormat="1" x14ac:dyDescent="0.2">
      <c r="A1707" s="40">
        <v>201703</v>
      </c>
      <c r="B1707" s="35">
        <v>42811</v>
      </c>
      <c r="C1707" s="7" t="s">
        <v>568</v>
      </c>
      <c r="D1707" s="36">
        <v>4.07E-2</v>
      </c>
      <c r="E1707" s="36">
        <v>4.2599999999999999E-2</v>
      </c>
      <c r="F1707" s="36">
        <v>4.65E-2</v>
      </c>
      <c r="G1707" s="37">
        <v>4.3299999999999998E-2</v>
      </c>
      <c r="H1707" s="8">
        <v>0</v>
      </c>
      <c r="I1707" s="60"/>
      <c r="J1707" s="7">
        <v>4.0599999999999997E-2</v>
      </c>
      <c r="K1707" s="36">
        <v>4.0899999999999999E-2</v>
      </c>
      <c r="L1707" s="36">
        <v>4.2599999999999999E-2</v>
      </c>
      <c r="M1707" s="36">
        <v>4.7199999999999999E-2</v>
      </c>
      <c r="N1707" s="37">
        <v>4.3200000000000002E-2</v>
      </c>
      <c r="O1707" s="19"/>
    </row>
    <row r="1708" spans="1:15" s="40" customFormat="1" x14ac:dyDescent="0.2">
      <c r="A1708" s="40">
        <v>201703</v>
      </c>
      <c r="B1708" s="35">
        <v>42814</v>
      </c>
      <c r="C1708" s="7" t="s">
        <v>568</v>
      </c>
      <c r="D1708" s="36">
        <v>4.0500000000000001E-2</v>
      </c>
      <c r="E1708" s="36">
        <v>4.24E-2</v>
      </c>
      <c r="F1708" s="36">
        <v>4.6300000000000001E-2</v>
      </c>
      <c r="G1708" s="37">
        <v>4.3099999999999999E-2</v>
      </c>
      <c r="H1708" s="8">
        <v>0</v>
      </c>
      <c r="I1708" s="60"/>
      <c r="J1708" s="7">
        <v>4.0300000000000002E-2</v>
      </c>
      <c r="K1708" s="36">
        <v>4.07E-2</v>
      </c>
      <c r="L1708" s="36">
        <v>4.24E-2</v>
      </c>
      <c r="M1708" s="36">
        <v>4.7E-2</v>
      </c>
      <c r="N1708" s="37">
        <v>4.2999999999999997E-2</v>
      </c>
      <c r="O1708" s="19"/>
    </row>
    <row r="1709" spans="1:15" s="40" customFormat="1" x14ac:dyDescent="0.2">
      <c r="A1709" s="40">
        <v>201703</v>
      </c>
      <c r="B1709" s="35">
        <v>42815</v>
      </c>
      <c r="C1709" s="7" t="s">
        <v>568</v>
      </c>
      <c r="D1709" s="36">
        <v>4.0099999999999997E-2</v>
      </c>
      <c r="E1709" s="36">
        <v>4.2000000000000003E-2</v>
      </c>
      <c r="F1709" s="36">
        <v>4.5900000000000003E-2</v>
      </c>
      <c r="G1709" s="37">
        <v>4.2700000000000002E-2</v>
      </c>
      <c r="H1709" s="8">
        <v>0</v>
      </c>
      <c r="I1709" s="60"/>
      <c r="J1709" s="7">
        <v>3.9899999999999998E-2</v>
      </c>
      <c r="K1709" s="36">
        <v>4.0300000000000002E-2</v>
      </c>
      <c r="L1709" s="36">
        <v>4.2099999999999999E-2</v>
      </c>
      <c r="M1709" s="36">
        <v>4.6600000000000003E-2</v>
      </c>
      <c r="N1709" s="37">
        <v>4.2599999999999999E-2</v>
      </c>
      <c r="O1709" s="19"/>
    </row>
    <row r="1710" spans="1:15" s="40" customFormat="1" x14ac:dyDescent="0.2">
      <c r="A1710" s="40">
        <v>201703</v>
      </c>
      <c r="B1710" s="35">
        <v>42816</v>
      </c>
      <c r="C1710" s="7" t="s">
        <v>568</v>
      </c>
      <c r="D1710" s="36">
        <v>3.9699999999999999E-2</v>
      </c>
      <c r="E1710" s="36">
        <v>4.1700000000000001E-2</v>
      </c>
      <c r="F1710" s="36">
        <v>4.5600000000000002E-2</v>
      </c>
      <c r="G1710" s="37">
        <v>4.2299999999999997E-2</v>
      </c>
      <c r="H1710" s="8">
        <v>0</v>
      </c>
      <c r="I1710" s="60"/>
      <c r="J1710" s="7">
        <v>3.9600000000000003E-2</v>
      </c>
      <c r="K1710" s="36">
        <v>3.9899999999999998E-2</v>
      </c>
      <c r="L1710" s="36">
        <v>4.1799999999999997E-2</v>
      </c>
      <c r="M1710" s="36">
        <v>4.6300000000000001E-2</v>
      </c>
      <c r="N1710" s="37">
        <v>4.2200000000000001E-2</v>
      </c>
      <c r="O1710" s="19"/>
    </row>
    <row r="1711" spans="1:15" s="40" customFormat="1" x14ac:dyDescent="0.2">
      <c r="A1711" s="40">
        <v>201703</v>
      </c>
      <c r="B1711" s="35">
        <v>42817</v>
      </c>
      <c r="C1711" s="7" t="s">
        <v>568</v>
      </c>
      <c r="D1711" s="36">
        <v>0.04</v>
      </c>
      <c r="E1711" s="36">
        <v>4.19E-2</v>
      </c>
      <c r="F1711" s="36">
        <v>4.58E-2</v>
      </c>
      <c r="G1711" s="37">
        <v>4.2599999999999999E-2</v>
      </c>
      <c r="H1711" s="8">
        <v>0</v>
      </c>
      <c r="I1711" s="60"/>
      <c r="J1711" s="7">
        <v>3.9699999999999999E-2</v>
      </c>
      <c r="K1711" s="36">
        <v>4.0099999999999997E-2</v>
      </c>
      <c r="L1711" s="36">
        <v>4.19E-2</v>
      </c>
      <c r="M1711" s="36">
        <v>4.65E-2</v>
      </c>
      <c r="N1711" s="37">
        <v>4.24E-2</v>
      </c>
      <c r="O1711" s="19"/>
    </row>
    <row r="1712" spans="1:15" s="40" customFormat="1" x14ac:dyDescent="0.2">
      <c r="A1712" s="40">
        <v>201703</v>
      </c>
      <c r="B1712" s="35">
        <v>42818</v>
      </c>
      <c r="C1712" s="7" t="s">
        <v>568</v>
      </c>
      <c r="D1712" s="36">
        <v>3.9699999999999999E-2</v>
      </c>
      <c r="E1712" s="36">
        <v>4.1599999999999998E-2</v>
      </c>
      <c r="F1712" s="36">
        <v>4.5499999999999999E-2</v>
      </c>
      <c r="G1712" s="37">
        <v>4.2299999999999997E-2</v>
      </c>
      <c r="H1712" s="8">
        <v>0</v>
      </c>
      <c r="I1712" s="60"/>
      <c r="J1712" s="7">
        <v>3.9399999999999998E-2</v>
      </c>
      <c r="K1712" s="36">
        <v>3.9800000000000002E-2</v>
      </c>
      <c r="L1712" s="36">
        <v>4.1599999999999998E-2</v>
      </c>
      <c r="M1712" s="36">
        <v>4.6199999999999998E-2</v>
      </c>
      <c r="N1712" s="37">
        <v>4.2200000000000001E-2</v>
      </c>
      <c r="O1712" s="19"/>
    </row>
    <row r="1713" spans="1:15" s="40" customFormat="1" x14ac:dyDescent="0.2">
      <c r="A1713" s="40">
        <v>201703</v>
      </c>
      <c r="B1713" s="35">
        <v>42821</v>
      </c>
      <c r="C1713" s="7" t="s">
        <v>568</v>
      </c>
      <c r="D1713" s="36">
        <v>3.95E-2</v>
      </c>
      <c r="E1713" s="36">
        <v>4.1399999999999999E-2</v>
      </c>
      <c r="F1713" s="36">
        <v>4.5400000000000003E-2</v>
      </c>
      <c r="G1713" s="37">
        <v>4.2099999999999999E-2</v>
      </c>
      <c r="H1713" s="8">
        <v>0</v>
      </c>
      <c r="I1713" s="60"/>
      <c r="J1713" s="7">
        <v>3.9199999999999999E-2</v>
      </c>
      <c r="K1713" s="36">
        <v>3.9699999999999999E-2</v>
      </c>
      <c r="L1713" s="36">
        <v>4.1399999999999999E-2</v>
      </c>
      <c r="M1713" s="36">
        <v>4.6100000000000002E-2</v>
      </c>
      <c r="N1713" s="37">
        <v>4.2000000000000003E-2</v>
      </c>
      <c r="O1713" s="19"/>
    </row>
    <row r="1714" spans="1:15" s="40" customFormat="1" x14ac:dyDescent="0.2">
      <c r="A1714" s="40">
        <v>201703</v>
      </c>
      <c r="B1714" s="35">
        <v>42822</v>
      </c>
      <c r="C1714" s="7" t="s">
        <v>568</v>
      </c>
      <c r="D1714" s="36">
        <v>3.9899999999999998E-2</v>
      </c>
      <c r="E1714" s="36">
        <v>4.1700000000000001E-2</v>
      </c>
      <c r="F1714" s="36">
        <v>4.58E-2</v>
      </c>
      <c r="G1714" s="37">
        <v>4.2500000000000003E-2</v>
      </c>
      <c r="H1714" s="8">
        <v>0</v>
      </c>
      <c r="I1714" s="60"/>
      <c r="J1714" s="7">
        <v>3.95E-2</v>
      </c>
      <c r="K1714" s="36">
        <v>0.04</v>
      </c>
      <c r="L1714" s="36">
        <v>4.1799999999999997E-2</v>
      </c>
      <c r="M1714" s="36">
        <v>4.6399999999999997E-2</v>
      </c>
      <c r="N1714" s="37">
        <v>4.2299999999999997E-2</v>
      </c>
      <c r="O1714" s="19"/>
    </row>
    <row r="1715" spans="1:15" s="40" customFormat="1" x14ac:dyDescent="0.2">
      <c r="A1715" s="40">
        <v>201703</v>
      </c>
      <c r="B1715" s="35">
        <v>42823</v>
      </c>
      <c r="C1715" s="7" t="s">
        <v>568</v>
      </c>
      <c r="D1715" s="36">
        <v>3.9699999999999999E-2</v>
      </c>
      <c r="E1715" s="36">
        <v>4.1500000000000002E-2</v>
      </c>
      <c r="F1715" s="36">
        <v>4.5499999999999999E-2</v>
      </c>
      <c r="G1715" s="37">
        <v>4.2200000000000001E-2</v>
      </c>
      <c r="H1715" s="8">
        <v>0</v>
      </c>
      <c r="I1715" s="60"/>
      <c r="J1715" s="7">
        <v>3.9199999999999999E-2</v>
      </c>
      <c r="K1715" s="36">
        <v>3.9800000000000002E-2</v>
      </c>
      <c r="L1715" s="36">
        <v>4.1500000000000002E-2</v>
      </c>
      <c r="M1715" s="36">
        <v>4.6199999999999998E-2</v>
      </c>
      <c r="N1715" s="37">
        <v>4.2099999999999999E-2</v>
      </c>
      <c r="O1715" s="19"/>
    </row>
    <row r="1716" spans="1:15" s="40" customFormat="1" x14ac:dyDescent="0.2">
      <c r="A1716" s="40">
        <v>201703</v>
      </c>
      <c r="B1716" s="35">
        <v>42824</v>
      </c>
      <c r="C1716" s="7" t="s">
        <v>568</v>
      </c>
      <c r="D1716" s="36">
        <v>0.04</v>
      </c>
      <c r="E1716" s="36">
        <v>4.19E-2</v>
      </c>
      <c r="F1716" s="36">
        <v>4.5900000000000003E-2</v>
      </c>
      <c r="G1716" s="37">
        <v>4.2599999999999999E-2</v>
      </c>
      <c r="H1716" s="8">
        <v>0</v>
      </c>
      <c r="I1716" s="60"/>
      <c r="J1716" s="7">
        <v>3.9399999999999998E-2</v>
      </c>
      <c r="K1716" s="36">
        <v>4.02E-2</v>
      </c>
      <c r="L1716" s="36">
        <v>4.19E-2</v>
      </c>
      <c r="M1716" s="36">
        <v>4.65E-2</v>
      </c>
      <c r="N1716" s="37">
        <v>4.24E-2</v>
      </c>
      <c r="O1716" s="19"/>
    </row>
    <row r="1717" spans="1:15" s="40" customFormat="1" x14ac:dyDescent="0.2">
      <c r="A1717" s="40">
        <v>201703</v>
      </c>
      <c r="B1717" s="35">
        <v>42825</v>
      </c>
      <c r="C1717" s="7" t="s">
        <v>568</v>
      </c>
      <c r="D1717" s="36">
        <v>0.04</v>
      </c>
      <c r="E1717" s="36">
        <v>4.1799999999999997E-2</v>
      </c>
      <c r="F1717" s="36">
        <v>4.58E-2</v>
      </c>
      <c r="G1717" s="37">
        <v>4.2500000000000003E-2</v>
      </c>
      <c r="H1717" s="8">
        <v>0</v>
      </c>
      <c r="I1717" s="60"/>
      <c r="J1717" s="7">
        <v>3.9399999999999998E-2</v>
      </c>
      <c r="K1717" s="36">
        <v>4.0099999999999997E-2</v>
      </c>
      <c r="L1717" s="36">
        <v>4.1799999999999997E-2</v>
      </c>
      <c r="M1717" s="36">
        <v>4.6399999999999997E-2</v>
      </c>
      <c r="N1717" s="37">
        <v>4.2299999999999997E-2</v>
      </c>
      <c r="O1717" s="19"/>
    </row>
    <row r="1718" spans="1:15" s="40" customFormat="1" x14ac:dyDescent="0.2">
      <c r="A1718" s="40">
        <v>201704</v>
      </c>
      <c r="B1718" s="35">
        <v>42828</v>
      </c>
      <c r="C1718" s="7" t="s">
        <v>568</v>
      </c>
      <c r="D1718" s="36">
        <v>3.9699999999999999E-2</v>
      </c>
      <c r="E1718" s="36">
        <v>4.1500000000000002E-2</v>
      </c>
      <c r="F1718" s="36">
        <v>4.5499999999999999E-2</v>
      </c>
      <c r="G1718" s="37">
        <v>4.2200000000000001E-2</v>
      </c>
      <c r="H1718" s="8">
        <v>0</v>
      </c>
      <c r="I1718" s="60"/>
      <c r="J1718" s="7">
        <v>3.9100000000000003E-2</v>
      </c>
      <c r="K1718" s="36">
        <v>3.9800000000000002E-2</v>
      </c>
      <c r="L1718" s="36">
        <v>4.1500000000000002E-2</v>
      </c>
      <c r="M1718" s="36">
        <v>4.6100000000000002E-2</v>
      </c>
      <c r="N1718" s="37">
        <v>4.2000000000000003E-2</v>
      </c>
      <c r="O1718" s="19"/>
    </row>
    <row r="1719" spans="1:15" s="40" customFormat="1" x14ac:dyDescent="0.2">
      <c r="A1719" s="40">
        <v>201704</v>
      </c>
      <c r="B1719" s="35">
        <v>42829</v>
      </c>
      <c r="C1719" s="7" t="s">
        <v>568</v>
      </c>
      <c r="D1719" s="36">
        <v>3.9800000000000002E-2</v>
      </c>
      <c r="E1719" s="36">
        <v>4.1599999999999998E-2</v>
      </c>
      <c r="F1719" s="36">
        <v>4.5600000000000002E-2</v>
      </c>
      <c r="G1719" s="37">
        <v>4.2299999999999997E-2</v>
      </c>
      <c r="H1719" s="8">
        <v>0</v>
      </c>
      <c r="I1719" s="60"/>
      <c r="J1719" s="7">
        <v>3.9300000000000002E-2</v>
      </c>
      <c r="K1719" s="36">
        <v>3.9800000000000002E-2</v>
      </c>
      <c r="L1719" s="36">
        <v>4.1599999999999998E-2</v>
      </c>
      <c r="M1719" s="36">
        <v>4.6199999999999998E-2</v>
      </c>
      <c r="N1719" s="37">
        <v>4.2099999999999999E-2</v>
      </c>
      <c r="O1719" s="19"/>
    </row>
    <row r="1720" spans="1:15" s="40" customFormat="1" x14ac:dyDescent="0.2">
      <c r="A1720" s="40">
        <v>201704</v>
      </c>
      <c r="B1720" s="35">
        <v>42830</v>
      </c>
      <c r="C1720" s="7" t="s">
        <v>568</v>
      </c>
      <c r="D1720" s="36">
        <v>3.9899999999999998E-2</v>
      </c>
      <c r="E1720" s="36">
        <v>4.1700000000000001E-2</v>
      </c>
      <c r="F1720" s="36">
        <v>4.5699999999999998E-2</v>
      </c>
      <c r="G1720" s="37">
        <v>4.24E-2</v>
      </c>
      <c r="H1720" s="8">
        <v>0</v>
      </c>
      <c r="I1720" s="60"/>
      <c r="J1720" s="7">
        <v>3.9399999999999998E-2</v>
      </c>
      <c r="K1720" s="36">
        <v>3.9899999999999998E-2</v>
      </c>
      <c r="L1720" s="36">
        <v>4.1700000000000001E-2</v>
      </c>
      <c r="M1720" s="36">
        <v>4.6300000000000001E-2</v>
      </c>
      <c r="N1720" s="37">
        <v>4.2200000000000001E-2</v>
      </c>
      <c r="O1720" s="19"/>
    </row>
    <row r="1721" spans="1:15" s="40" customFormat="1" x14ac:dyDescent="0.2">
      <c r="A1721" s="40">
        <v>201704</v>
      </c>
      <c r="B1721" s="35">
        <v>42831</v>
      </c>
      <c r="C1721" s="7" t="s">
        <v>568</v>
      </c>
      <c r="D1721" s="36">
        <v>3.9699999999999999E-2</v>
      </c>
      <c r="E1721" s="36">
        <v>4.1599999999999998E-2</v>
      </c>
      <c r="F1721" s="36">
        <v>4.5499999999999999E-2</v>
      </c>
      <c r="G1721" s="37">
        <v>4.2299999999999997E-2</v>
      </c>
      <c r="H1721" s="8">
        <v>0</v>
      </c>
      <c r="I1721" s="60"/>
      <c r="J1721" s="7">
        <v>3.9199999999999999E-2</v>
      </c>
      <c r="K1721" s="36">
        <v>3.9699999999999999E-2</v>
      </c>
      <c r="L1721" s="36">
        <v>4.1599999999999998E-2</v>
      </c>
      <c r="M1721" s="36">
        <v>4.6100000000000002E-2</v>
      </c>
      <c r="N1721" s="37">
        <v>4.2099999999999999E-2</v>
      </c>
      <c r="O1721" s="19"/>
    </row>
    <row r="1722" spans="1:15" s="40" customFormat="1" x14ac:dyDescent="0.2">
      <c r="A1722" s="40">
        <v>201704</v>
      </c>
      <c r="B1722" s="35">
        <v>42832</v>
      </c>
      <c r="C1722" s="7" t="s">
        <v>568</v>
      </c>
      <c r="D1722" s="36">
        <v>3.9899999999999998E-2</v>
      </c>
      <c r="E1722" s="36">
        <v>4.1700000000000001E-2</v>
      </c>
      <c r="F1722" s="36">
        <v>4.5699999999999998E-2</v>
      </c>
      <c r="G1722" s="37">
        <v>4.24E-2</v>
      </c>
      <c r="H1722" s="8">
        <v>0</v>
      </c>
      <c r="I1722" s="60"/>
      <c r="J1722" s="7">
        <v>3.9300000000000002E-2</v>
      </c>
      <c r="K1722" s="36">
        <v>3.9800000000000002E-2</v>
      </c>
      <c r="L1722" s="36">
        <v>4.1700000000000001E-2</v>
      </c>
      <c r="M1722" s="36">
        <v>4.6199999999999998E-2</v>
      </c>
      <c r="N1722" s="37">
        <v>4.2099999999999999E-2</v>
      </c>
      <c r="O1722" s="19"/>
    </row>
    <row r="1723" spans="1:15" s="40" customFormat="1" x14ac:dyDescent="0.2">
      <c r="A1723" s="40">
        <v>201704</v>
      </c>
      <c r="B1723" s="35">
        <v>42835</v>
      </c>
      <c r="C1723" s="7" t="s">
        <v>568</v>
      </c>
      <c r="D1723" s="36">
        <v>3.9800000000000002E-2</v>
      </c>
      <c r="E1723" s="36">
        <v>4.1599999999999998E-2</v>
      </c>
      <c r="F1723" s="36">
        <v>4.5600000000000002E-2</v>
      </c>
      <c r="G1723" s="37">
        <v>4.2299999999999997E-2</v>
      </c>
      <c r="H1723" s="8">
        <v>0</v>
      </c>
      <c r="I1723" s="60"/>
      <c r="J1723" s="7">
        <v>3.9100000000000003E-2</v>
      </c>
      <c r="K1723" s="36">
        <v>3.9800000000000002E-2</v>
      </c>
      <c r="L1723" s="36">
        <v>4.1599999999999998E-2</v>
      </c>
      <c r="M1723" s="36">
        <v>4.6100000000000002E-2</v>
      </c>
      <c r="N1723" s="37">
        <v>4.2000000000000003E-2</v>
      </c>
      <c r="O1723" s="19"/>
    </row>
    <row r="1724" spans="1:15" s="40" customFormat="1" x14ac:dyDescent="0.2">
      <c r="A1724" s="40">
        <v>201704</v>
      </c>
      <c r="B1724" s="35">
        <v>42836</v>
      </c>
      <c r="C1724" s="7" t="s">
        <v>568</v>
      </c>
      <c r="D1724" s="36">
        <v>3.9199999999999999E-2</v>
      </c>
      <c r="E1724" s="36">
        <v>4.1000000000000002E-2</v>
      </c>
      <c r="F1724" s="36">
        <v>4.5100000000000001E-2</v>
      </c>
      <c r="G1724" s="37">
        <v>4.1799999999999997E-2</v>
      </c>
      <c r="H1724" s="8">
        <v>0</v>
      </c>
      <c r="I1724" s="60"/>
      <c r="J1724" s="7">
        <v>3.85E-2</v>
      </c>
      <c r="K1724" s="36">
        <v>3.9100000000000003E-2</v>
      </c>
      <c r="L1724" s="36">
        <v>4.1000000000000002E-2</v>
      </c>
      <c r="M1724" s="36">
        <v>4.5600000000000002E-2</v>
      </c>
      <c r="N1724" s="37">
        <v>4.1500000000000002E-2</v>
      </c>
      <c r="O1724" s="19"/>
    </row>
    <row r="1725" spans="1:15" s="40" customFormat="1" x14ac:dyDescent="0.2">
      <c r="A1725" s="40">
        <v>201704</v>
      </c>
      <c r="B1725" s="35">
        <v>42837</v>
      </c>
      <c r="C1725" s="7" t="s">
        <v>568</v>
      </c>
      <c r="D1725" s="36">
        <v>3.9199999999999999E-2</v>
      </c>
      <c r="E1725" s="36">
        <v>4.1000000000000002E-2</v>
      </c>
      <c r="F1725" s="36">
        <v>4.5100000000000001E-2</v>
      </c>
      <c r="G1725" s="37">
        <v>4.1799999999999997E-2</v>
      </c>
      <c r="H1725" s="8">
        <v>0</v>
      </c>
      <c r="I1725" s="60"/>
      <c r="J1725" s="7">
        <v>3.85E-2</v>
      </c>
      <c r="K1725" s="36">
        <v>3.9199999999999999E-2</v>
      </c>
      <c r="L1725" s="36">
        <v>4.1000000000000002E-2</v>
      </c>
      <c r="M1725" s="36">
        <v>4.5600000000000002E-2</v>
      </c>
      <c r="N1725" s="37">
        <v>4.1500000000000002E-2</v>
      </c>
      <c r="O1725" s="19"/>
    </row>
    <row r="1726" spans="1:15" s="40" customFormat="1" x14ac:dyDescent="0.2">
      <c r="A1726" s="40">
        <v>201704</v>
      </c>
      <c r="B1726" s="35">
        <v>42838</v>
      </c>
      <c r="C1726" s="7" t="s">
        <v>568</v>
      </c>
      <c r="D1726" s="36">
        <v>3.8800000000000001E-2</v>
      </c>
      <c r="E1726" s="36">
        <v>4.0599999999999997E-2</v>
      </c>
      <c r="F1726" s="36">
        <v>4.4600000000000001E-2</v>
      </c>
      <c r="G1726" s="37">
        <v>4.1300000000000003E-2</v>
      </c>
      <c r="H1726" s="8">
        <v>0</v>
      </c>
      <c r="I1726" s="60"/>
      <c r="J1726" s="7">
        <v>3.8300000000000001E-2</v>
      </c>
      <c r="K1726" s="36">
        <v>3.8699999999999998E-2</v>
      </c>
      <c r="L1726" s="36">
        <v>4.0599999999999997E-2</v>
      </c>
      <c r="M1726" s="36">
        <v>4.5199999999999997E-2</v>
      </c>
      <c r="N1726" s="37">
        <v>4.1099999999999998E-2</v>
      </c>
      <c r="O1726" s="19"/>
    </row>
    <row r="1727" spans="1:15" s="40" customFormat="1" x14ac:dyDescent="0.2">
      <c r="A1727" s="40">
        <v>201704</v>
      </c>
      <c r="B1727" s="35">
        <v>42842</v>
      </c>
      <c r="C1727" s="7" t="s">
        <v>568</v>
      </c>
      <c r="D1727" s="36">
        <v>3.9E-2</v>
      </c>
      <c r="E1727" s="36">
        <v>4.0899999999999999E-2</v>
      </c>
      <c r="F1727" s="36">
        <v>4.4900000000000002E-2</v>
      </c>
      <c r="G1727" s="37">
        <v>4.1599999999999998E-2</v>
      </c>
      <c r="H1727" s="8">
        <v>0</v>
      </c>
      <c r="I1727" s="60"/>
      <c r="J1727" s="7">
        <v>3.8600000000000002E-2</v>
      </c>
      <c r="K1727" s="36">
        <v>3.9E-2</v>
      </c>
      <c r="L1727" s="36">
        <v>4.0899999999999999E-2</v>
      </c>
      <c r="M1727" s="36">
        <v>4.5499999999999999E-2</v>
      </c>
      <c r="N1727" s="37">
        <v>4.1399999999999999E-2</v>
      </c>
      <c r="O1727" s="19"/>
    </row>
    <row r="1728" spans="1:15" s="40" customFormat="1" x14ac:dyDescent="0.2">
      <c r="A1728" s="40">
        <v>201704</v>
      </c>
      <c r="B1728" s="35">
        <v>42843</v>
      </c>
      <c r="C1728" s="7" t="s">
        <v>568</v>
      </c>
      <c r="D1728" s="36">
        <v>3.8300000000000001E-2</v>
      </c>
      <c r="E1728" s="36">
        <v>4.0300000000000002E-2</v>
      </c>
      <c r="F1728" s="36">
        <v>4.4200000000000003E-2</v>
      </c>
      <c r="G1728" s="37">
        <v>4.0899999999999999E-2</v>
      </c>
      <c r="H1728" s="8">
        <v>0</v>
      </c>
      <c r="I1728" s="60"/>
      <c r="J1728" s="7">
        <v>3.7699999999999997E-2</v>
      </c>
      <c r="K1728" s="36">
        <v>3.8300000000000001E-2</v>
      </c>
      <c r="L1728" s="36">
        <v>4.02E-2</v>
      </c>
      <c r="M1728" s="36">
        <v>4.4699999999999997E-2</v>
      </c>
      <c r="N1728" s="37">
        <v>4.0599999999999997E-2</v>
      </c>
      <c r="O1728" s="19"/>
    </row>
    <row r="1729" spans="1:18" x14ac:dyDescent="0.2">
      <c r="A1729" s="40">
        <v>201704</v>
      </c>
      <c r="B1729" s="35">
        <v>42844</v>
      </c>
      <c r="C1729" s="7" t="s">
        <v>568</v>
      </c>
      <c r="D1729" s="36">
        <v>3.85E-2</v>
      </c>
      <c r="E1729" s="36">
        <v>4.0500000000000001E-2</v>
      </c>
      <c r="F1729" s="36">
        <v>4.4400000000000002E-2</v>
      </c>
      <c r="G1729" s="37">
        <v>4.1099999999999998E-2</v>
      </c>
      <c r="H1729" s="8">
        <v>0</v>
      </c>
      <c r="I1729" s="60"/>
      <c r="J1729" s="7">
        <v>3.7999999999999999E-2</v>
      </c>
      <c r="K1729" s="36">
        <v>3.85E-2</v>
      </c>
      <c r="L1729" s="36">
        <v>4.0500000000000001E-2</v>
      </c>
      <c r="M1729" s="36">
        <v>4.4999999999999998E-2</v>
      </c>
      <c r="N1729" s="37">
        <v>4.0899999999999999E-2</v>
      </c>
      <c r="O1729" s="19"/>
      <c r="P1729" s="40"/>
      <c r="Q1729" s="40"/>
      <c r="R1729" s="40"/>
    </row>
    <row r="1730" spans="1:18" x14ac:dyDescent="0.2">
      <c r="A1730" s="40">
        <v>201704</v>
      </c>
      <c r="B1730" s="35">
        <v>42845</v>
      </c>
      <c r="C1730" s="7" t="s">
        <v>568</v>
      </c>
      <c r="D1730" s="36">
        <v>3.8800000000000001E-2</v>
      </c>
      <c r="E1730" s="36">
        <v>4.07E-2</v>
      </c>
      <c r="F1730" s="36">
        <v>4.4600000000000001E-2</v>
      </c>
      <c r="G1730" s="37">
        <v>4.1399999999999999E-2</v>
      </c>
      <c r="H1730" s="8">
        <v>0</v>
      </c>
      <c r="I1730" s="60"/>
      <c r="J1730" s="7">
        <v>3.8199999999999998E-2</v>
      </c>
      <c r="K1730" s="36">
        <v>3.8800000000000001E-2</v>
      </c>
      <c r="L1730" s="36">
        <v>4.07E-2</v>
      </c>
      <c r="M1730" s="36">
        <v>4.5199999999999997E-2</v>
      </c>
      <c r="N1730" s="37">
        <v>4.1099999999999998E-2</v>
      </c>
      <c r="O1730" s="19"/>
      <c r="P1730" s="40"/>
      <c r="Q1730" s="40"/>
      <c r="R1730" s="40"/>
    </row>
    <row r="1731" spans="1:18" x14ac:dyDescent="0.2">
      <c r="A1731" s="40">
        <v>201704</v>
      </c>
      <c r="B1731" s="35">
        <v>42846</v>
      </c>
      <c r="C1731" s="7" t="s">
        <v>568</v>
      </c>
      <c r="D1731" s="36">
        <v>3.8800000000000001E-2</v>
      </c>
      <c r="E1731" s="36">
        <v>4.0800000000000003E-2</v>
      </c>
      <c r="F1731" s="36">
        <v>4.4699999999999997E-2</v>
      </c>
      <c r="G1731" s="37">
        <v>4.1399999999999999E-2</v>
      </c>
      <c r="H1731" s="8">
        <v>0</v>
      </c>
      <c r="I1731" s="60"/>
      <c r="J1731" s="7">
        <v>3.8300000000000001E-2</v>
      </c>
      <c r="K1731" s="36">
        <v>3.8899999999999997E-2</v>
      </c>
      <c r="L1731" s="36">
        <v>4.0800000000000003E-2</v>
      </c>
      <c r="M1731" s="36">
        <v>4.53E-2</v>
      </c>
      <c r="N1731" s="37">
        <v>4.1200000000000001E-2</v>
      </c>
      <c r="O1731" s="19"/>
      <c r="P1731" s="40"/>
      <c r="Q1731" s="40"/>
      <c r="R1731" s="40"/>
    </row>
    <row r="1732" spans="1:18" x14ac:dyDescent="0.2">
      <c r="A1732" s="40">
        <v>201704</v>
      </c>
      <c r="B1732" s="35">
        <v>42849</v>
      </c>
      <c r="C1732" s="7" t="s">
        <v>568</v>
      </c>
      <c r="D1732" s="36">
        <v>3.9100000000000003E-2</v>
      </c>
      <c r="E1732" s="36">
        <v>4.1099999999999998E-2</v>
      </c>
      <c r="F1732" s="36">
        <v>4.4999999999999998E-2</v>
      </c>
      <c r="G1732" s="37">
        <v>4.1700000000000001E-2</v>
      </c>
      <c r="H1732" s="8">
        <v>0</v>
      </c>
      <c r="I1732" s="60"/>
      <c r="J1732" s="7">
        <v>3.85E-2</v>
      </c>
      <c r="K1732" s="36">
        <v>3.9100000000000003E-2</v>
      </c>
      <c r="L1732" s="36">
        <v>4.1000000000000002E-2</v>
      </c>
      <c r="M1732" s="36">
        <v>4.5600000000000002E-2</v>
      </c>
      <c r="N1732" s="37">
        <v>4.1500000000000002E-2</v>
      </c>
      <c r="O1732" s="19"/>
      <c r="P1732" s="40"/>
      <c r="Q1732" s="40"/>
      <c r="R1732" s="40"/>
    </row>
    <row r="1733" spans="1:18" ht="13.15" customHeight="1" x14ac:dyDescent="0.2">
      <c r="A1733" s="40">
        <v>201704</v>
      </c>
      <c r="B1733" s="35">
        <v>42850</v>
      </c>
      <c r="C1733" s="7" t="s">
        <v>568</v>
      </c>
      <c r="D1733" s="36">
        <v>3.9600000000000003E-2</v>
      </c>
      <c r="E1733" s="36">
        <v>4.1599999999999998E-2</v>
      </c>
      <c r="F1733" s="36">
        <v>4.5499999999999999E-2</v>
      </c>
      <c r="G1733" s="37">
        <v>4.2200000000000001E-2</v>
      </c>
      <c r="H1733" s="8">
        <v>0</v>
      </c>
      <c r="I1733" s="60"/>
      <c r="J1733" s="7">
        <v>3.8899999999999997E-2</v>
      </c>
      <c r="K1733" s="36">
        <v>3.9600000000000003E-2</v>
      </c>
      <c r="L1733" s="36">
        <v>4.1500000000000002E-2</v>
      </c>
      <c r="M1733" s="36">
        <v>4.6100000000000002E-2</v>
      </c>
      <c r="N1733" s="37">
        <v>4.2000000000000003E-2</v>
      </c>
      <c r="O1733" s="19"/>
      <c r="P1733" s="40"/>
      <c r="Q1733" s="40"/>
      <c r="R1733" s="40"/>
    </row>
    <row r="1734" spans="1:18" x14ac:dyDescent="0.2">
      <c r="A1734" s="40">
        <v>201704</v>
      </c>
      <c r="B1734" s="35">
        <v>42851</v>
      </c>
      <c r="C1734" s="7" t="s">
        <v>568</v>
      </c>
      <c r="D1734" s="36">
        <v>3.95E-2</v>
      </c>
      <c r="E1734" s="36">
        <v>4.1500000000000002E-2</v>
      </c>
      <c r="F1734" s="36">
        <v>4.53E-2</v>
      </c>
      <c r="G1734" s="37">
        <v>4.2099999999999999E-2</v>
      </c>
      <c r="H1734" s="8">
        <v>0</v>
      </c>
      <c r="I1734" s="60"/>
      <c r="J1734" s="7">
        <v>3.8800000000000001E-2</v>
      </c>
      <c r="K1734" s="36">
        <v>3.9399999999999998E-2</v>
      </c>
      <c r="L1734" s="36">
        <v>4.1399999999999999E-2</v>
      </c>
      <c r="M1734" s="36">
        <v>4.5900000000000003E-2</v>
      </c>
      <c r="N1734" s="37">
        <v>4.1799999999999997E-2</v>
      </c>
      <c r="O1734" s="19"/>
      <c r="P1734" s="40"/>
      <c r="Q1734" s="40"/>
      <c r="R1734" s="40"/>
    </row>
    <row r="1735" spans="1:18" x14ac:dyDescent="0.2">
      <c r="A1735" s="40">
        <v>201704</v>
      </c>
      <c r="B1735" s="35">
        <v>42852</v>
      </c>
      <c r="C1735" s="7" t="s">
        <v>568</v>
      </c>
      <c r="D1735" s="36">
        <v>3.95E-2</v>
      </c>
      <c r="E1735" s="36">
        <v>4.1500000000000002E-2</v>
      </c>
      <c r="F1735" s="36">
        <v>4.5199999999999997E-2</v>
      </c>
      <c r="G1735" s="37">
        <v>4.2099999999999999E-2</v>
      </c>
      <c r="H1735" s="8">
        <v>0</v>
      </c>
      <c r="I1735" s="60"/>
      <c r="J1735" s="7">
        <v>3.8699999999999998E-2</v>
      </c>
      <c r="K1735" s="36">
        <v>3.9399999999999998E-2</v>
      </c>
      <c r="L1735" s="36">
        <v>4.1399999999999999E-2</v>
      </c>
      <c r="M1735" s="36">
        <v>4.58E-2</v>
      </c>
      <c r="N1735" s="37">
        <v>4.1799999999999997E-2</v>
      </c>
      <c r="O1735" s="19"/>
      <c r="P1735" s="40"/>
      <c r="Q1735" s="40"/>
      <c r="R1735" s="40"/>
    </row>
    <row r="1736" spans="1:18" x14ac:dyDescent="0.2">
      <c r="A1736" s="40">
        <v>201704</v>
      </c>
      <c r="B1736" s="35">
        <v>42853</v>
      </c>
      <c r="C1736" s="7" t="s">
        <v>568</v>
      </c>
      <c r="D1736" s="36">
        <v>3.9300000000000002E-2</v>
      </c>
      <c r="E1736" s="36">
        <v>4.1300000000000003E-2</v>
      </c>
      <c r="F1736" s="36">
        <v>4.5100000000000001E-2</v>
      </c>
      <c r="G1736" s="37">
        <v>4.19E-2</v>
      </c>
      <c r="H1736" s="8">
        <v>0</v>
      </c>
      <c r="I1736" s="60"/>
      <c r="J1736" s="7">
        <v>3.85E-2</v>
      </c>
      <c r="K1736" s="36">
        <v>3.9300000000000002E-2</v>
      </c>
      <c r="L1736" s="36">
        <v>4.1200000000000001E-2</v>
      </c>
      <c r="M1736" s="36">
        <v>4.5699999999999998E-2</v>
      </c>
      <c r="N1736" s="37">
        <v>4.1599999999999998E-2</v>
      </c>
      <c r="O1736" s="19"/>
      <c r="P1736" s="40"/>
      <c r="Q1736" s="40"/>
      <c r="R1736" s="40"/>
    </row>
    <row r="1737" spans="1:18" x14ac:dyDescent="0.2">
      <c r="A1737" s="40">
        <v>201705</v>
      </c>
      <c r="B1737" s="35">
        <v>42856</v>
      </c>
      <c r="C1737" s="7" t="s">
        <v>568</v>
      </c>
      <c r="D1737" s="36">
        <v>3.9899999999999998E-2</v>
      </c>
      <c r="E1737" s="36">
        <v>4.19E-2</v>
      </c>
      <c r="F1737" s="36">
        <v>4.5600000000000002E-2</v>
      </c>
      <c r="G1737" s="37">
        <v>4.2500000000000003E-2</v>
      </c>
      <c r="H1737" s="8">
        <v>0</v>
      </c>
      <c r="I1737" s="60"/>
      <c r="J1737" s="7">
        <v>3.9199999999999999E-2</v>
      </c>
      <c r="K1737" s="36">
        <v>3.9899999999999998E-2</v>
      </c>
      <c r="L1737" s="36">
        <v>4.1799999999999997E-2</v>
      </c>
      <c r="M1737" s="36">
        <v>4.6199999999999998E-2</v>
      </c>
      <c r="N1737" s="37">
        <v>4.2200000000000001E-2</v>
      </c>
      <c r="O1737" s="19"/>
      <c r="P1737" s="40"/>
      <c r="Q1737" s="40"/>
      <c r="R1737" s="40"/>
    </row>
    <row r="1738" spans="1:18" x14ac:dyDescent="0.2">
      <c r="A1738" s="40">
        <v>201705</v>
      </c>
      <c r="B1738" s="35">
        <v>42857</v>
      </c>
      <c r="C1738" s="7" t="s">
        <v>568</v>
      </c>
      <c r="D1738" s="36">
        <v>3.9600000000000003E-2</v>
      </c>
      <c r="E1738" s="36">
        <v>4.1599999999999998E-2</v>
      </c>
      <c r="F1738" s="36">
        <v>4.53E-2</v>
      </c>
      <c r="G1738" s="37">
        <v>4.2200000000000001E-2</v>
      </c>
      <c r="H1738" s="8">
        <v>0</v>
      </c>
      <c r="I1738" s="60"/>
      <c r="J1738" s="7">
        <v>3.8800000000000001E-2</v>
      </c>
      <c r="K1738" s="36">
        <v>3.9600000000000003E-2</v>
      </c>
      <c r="L1738" s="36">
        <v>4.1500000000000002E-2</v>
      </c>
      <c r="M1738" s="36">
        <v>4.5900000000000003E-2</v>
      </c>
      <c r="N1738" s="37">
        <v>4.19E-2</v>
      </c>
      <c r="O1738" s="19"/>
      <c r="P1738" s="40"/>
      <c r="Q1738" s="40"/>
      <c r="R1738" s="40"/>
    </row>
    <row r="1739" spans="1:18" x14ac:dyDescent="0.2">
      <c r="A1739" s="40">
        <v>201705</v>
      </c>
      <c r="B1739" s="35">
        <v>42858</v>
      </c>
      <c r="C1739" s="7" t="s">
        <v>568</v>
      </c>
      <c r="D1739" s="36">
        <v>3.9399999999999998E-2</v>
      </c>
      <c r="E1739" s="36">
        <v>4.1300000000000003E-2</v>
      </c>
      <c r="F1739" s="36">
        <v>4.5100000000000001E-2</v>
      </c>
      <c r="G1739" s="37">
        <v>4.19E-2</v>
      </c>
      <c r="H1739" s="8">
        <v>0</v>
      </c>
      <c r="I1739" s="60"/>
      <c r="J1739" s="7">
        <v>3.85E-2</v>
      </c>
      <c r="K1739" s="36">
        <v>3.9300000000000002E-2</v>
      </c>
      <c r="L1739" s="36">
        <v>4.1200000000000001E-2</v>
      </c>
      <c r="M1739" s="36">
        <v>4.5600000000000002E-2</v>
      </c>
      <c r="N1739" s="37">
        <v>4.1599999999999998E-2</v>
      </c>
      <c r="O1739" s="19"/>
      <c r="P1739" s="40"/>
      <c r="Q1739" s="40"/>
      <c r="R1739" s="40"/>
    </row>
    <row r="1740" spans="1:18" x14ac:dyDescent="0.2">
      <c r="A1740" s="40">
        <v>201705</v>
      </c>
      <c r="B1740" s="35">
        <v>42859</v>
      </c>
      <c r="C1740" s="7" t="s">
        <v>568</v>
      </c>
      <c r="D1740" s="36">
        <v>3.9800000000000002E-2</v>
      </c>
      <c r="E1740" s="36">
        <v>4.1700000000000001E-2</v>
      </c>
      <c r="F1740" s="36">
        <v>4.5499999999999999E-2</v>
      </c>
      <c r="G1740" s="37">
        <v>4.2299999999999997E-2</v>
      </c>
      <c r="H1740" s="8">
        <v>0</v>
      </c>
      <c r="I1740" s="60"/>
      <c r="J1740" s="7">
        <v>3.8899999999999997E-2</v>
      </c>
      <c r="K1740" s="36">
        <v>3.9699999999999999E-2</v>
      </c>
      <c r="L1740" s="36">
        <v>4.1599999999999998E-2</v>
      </c>
      <c r="M1740" s="36">
        <v>4.6100000000000002E-2</v>
      </c>
      <c r="N1740" s="37">
        <v>4.2000000000000003E-2</v>
      </c>
      <c r="O1740" s="19"/>
      <c r="P1740" s="40"/>
      <c r="Q1740" s="40"/>
      <c r="R1740" s="40"/>
    </row>
    <row r="1741" spans="1:18" x14ac:dyDescent="0.2">
      <c r="A1741" s="40">
        <v>201705</v>
      </c>
      <c r="B1741" s="35">
        <v>42860</v>
      </c>
      <c r="C1741" s="7" t="s">
        <v>568</v>
      </c>
      <c r="D1741" s="36">
        <v>3.9600000000000003E-2</v>
      </c>
      <c r="E1741" s="36">
        <v>4.1599999999999998E-2</v>
      </c>
      <c r="F1741" s="36">
        <v>4.5400000000000003E-2</v>
      </c>
      <c r="G1741" s="37">
        <v>4.2200000000000001E-2</v>
      </c>
      <c r="H1741" s="8">
        <v>0</v>
      </c>
      <c r="I1741" s="60"/>
      <c r="J1741" s="7">
        <v>3.9E-2</v>
      </c>
      <c r="K1741" s="36">
        <v>3.95E-2</v>
      </c>
      <c r="L1741" s="36">
        <v>4.1500000000000002E-2</v>
      </c>
      <c r="M1741" s="36">
        <v>4.5999999999999999E-2</v>
      </c>
      <c r="N1741" s="37">
        <v>4.19E-2</v>
      </c>
      <c r="O1741" s="19"/>
      <c r="P1741" s="40"/>
      <c r="Q1741" s="40"/>
      <c r="R1741" s="40"/>
    </row>
    <row r="1742" spans="1:18" x14ac:dyDescent="0.2">
      <c r="A1742" s="40">
        <v>201705</v>
      </c>
      <c r="B1742" s="35">
        <v>42863</v>
      </c>
      <c r="C1742" s="7" t="s">
        <v>568</v>
      </c>
      <c r="D1742" s="36">
        <v>3.9800000000000002E-2</v>
      </c>
      <c r="E1742" s="36">
        <v>4.1799999999999997E-2</v>
      </c>
      <c r="F1742" s="36">
        <v>4.5600000000000002E-2</v>
      </c>
      <c r="G1742" s="37">
        <v>4.24E-2</v>
      </c>
      <c r="H1742" s="8">
        <v>0</v>
      </c>
      <c r="I1742" s="60"/>
      <c r="J1742" s="7">
        <v>3.9199999999999999E-2</v>
      </c>
      <c r="K1742" s="36">
        <v>3.9800000000000002E-2</v>
      </c>
      <c r="L1742" s="36">
        <v>4.1700000000000001E-2</v>
      </c>
      <c r="M1742" s="36">
        <v>4.6199999999999998E-2</v>
      </c>
      <c r="N1742" s="37">
        <v>4.2099999999999999E-2</v>
      </c>
      <c r="O1742" s="19"/>
      <c r="P1742" s="40"/>
      <c r="Q1742" s="40"/>
      <c r="R1742" s="40"/>
    </row>
    <row r="1743" spans="1:18" x14ac:dyDescent="0.2">
      <c r="A1743" s="40">
        <v>201705</v>
      </c>
      <c r="B1743" s="35">
        <v>42864</v>
      </c>
      <c r="C1743" s="7" t="s">
        <v>568</v>
      </c>
      <c r="D1743" s="36">
        <v>4.0099999999999997E-2</v>
      </c>
      <c r="E1743" s="36">
        <v>4.2000000000000003E-2</v>
      </c>
      <c r="F1743" s="36">
        <v>4.58E-2</v>
      </c>
      <c r="G1743" s="37">
        <v>4.2599999999999999E-2</v>
      </c>
      <c r="H1743" s="8">
        <v>0</v>
      </c>
      <c r="I1743" s="60"/>
      <c r="J1743" s="7">
        <v>3.9399999999999998E-2</v>
      </c>
      <c r="K1743" s="36">
        <v>0.04</v>
      </c>
      <c r="L1743" s="36">
        <v>4.19E-2</v>
      </c>
      <c r="M1743" s="36">
        <v>4.6399999999999997E-2</v>
      </c>
      <c r="N1743" s="37">
        <v>4.2299999999999997E-2</v>
      </c>
      <c r="O1743" s="19"/>
      <c r="P1743" s="40"/>
      <c r="Q1743" s="40"/>
      <c r="R1743" s="40"/>
    </row>
    <row r="1744" spans="1:18" x14ac:dyDescent="0.2">
      <c r="A1744" s="40">
        <v>201705</v>
      </c>
      <c r="B1744" s="35">
        <v>42865</v>
      </c>
      <c r="C1744" s="7" t="s">
        <v>568</v>
      </c>
      <c r="D1744" s="36">
        <v>4.0099999999999997E-2</v>
      </c>
      <c r="E1744" s="36">
        <v>4.2000000000000003E-2</v>
      </c>
      <c r="F1744" s="36">
        <v>4.58E-2</v>
      </c>
      <c r="G1744" s="37">
        <v>4.2599999999999999E-2</v>
      </c>
      <c r="H1744" s="8">
        <v>0</v>
      </c>
      <c r="I1744" s="60"/>
      <c r="J1744" s="7">
        <v>3.9399999999999998E-2</v>
      </c>
      <c r="K1744" s="36">
        <v>0.04</v>
      </c>
      <c r="L1744" s="36">
        <v>4.19E-2</v>
      </c>
      <c r="M1744" s="36">
        <v>4.6300000000000001E-2</v>
      </c>
      <c r="N1744" s="37">
        <v>4.2299999999999997E-2</v>
      </c>
      <c r="O1744" s="19"/>
      <c r="P1744" s="40"/>
      <c r="Q1744" s="40"/>
      <c r="R1744" s="40"/>
    </row>
    <row r="1745" spans="1:18" x14ac:dyDescent="0.2">
      <c r="A1745" s="40">
        <v>201705</v>
      </c>
      <c r="B1745" s="35">
        <v>42866</v>
      </c>
      <c r="C1745" s="7" t="s">
        <v>568</v>
      </c>
      <c r="D1745" s="36">
        <v>4.0099999999999997E-2</v>
      </c>
      <c r="E1745" s="36">
        <v>4.2000000000000003E-2</v>
      </c>
      <c r="F1745" s="36">
        <v>4.58E-2</v>
      </c>
      <c r="G1745" s="37">
        <v>4.2599999999999999E-2</v>
      </c>
      <c r="H1745" s="8">
        <v>0</v>
      </c>
      <c r="I1745" s="60"/>
      <c r="J1745" s="7">
        <v>3.9199999999999999E-2</v>
      </c>
      <c r="K1745" s="36">
        <v>3.9899999999999998E-2</v>
      </c>
      <c r="L1745" s="36">
        <v>4.1799999999999997E-2</v>
      </c>
      <c r="M1745" s="36">
        <v>4.6300000000000001E-2</v>
      </c>
      <c r="N1745" s="37">
        <v>4.2200000000000001E-2</v>
      </c>
      <c r="O1745" s="19"/>
      <c r="P1745" s="40"/>
      <c r="Q1745" s="40"/>
      <c r="R1745" s="40"/>
    </row>
    <row r="1746" spans="1:18" x14ac:dyDescent="0.2">
      <c r="A1746" s="40">
        <v>201705</v>
      </c>
      <c r="B1746" s="35">
        <v>42867</v>
      </c>
      <c r="C1746" s="7" t="s">
        <v>568</v>
      </c>
      <c r="D1746" s="36">
        <v>3.9600000000000003E-2</v>
      </c>
      <c r="E1746" s="36">
        <v>4.1500000000000002E-2</v>
      </c>
      <c r="F1746" s="36">
        <v>4.5400000000000003E-2</v>
      </c>
      <c r="G1746" s="37">
        <v>4.2200000000000001E-2</v>
      </c>
      <c r="H1746" s="8">
        <v>0</v>
      </c>
      <c r="I1746" s="60"/>
      <c r="J1746" s="7">
        <v>3.8600000000000002E-2</v>
      </c>
      <c r="K1746" s="36">
        <v>3.9399999999999998E-2</v>
      </c>
      <c r="L1746" s="36">
        <v>4.1399999999999999E-2</v>
      </c>
      <c r="M1746" s="36">
        <v>4.58E-2</v>
      </c>
      <c r="N1746" s="37">
        <v>4.1799999999999997E-2</v>
      </c>
      <c r="O1746" s="19"/>
      <c r="P1746" s="40"/>
      <c r="Q1746" s="40"/>
      <c r="R1746" s="40"/>
    </row>
    <row r="1747" spans="1:18" x14ac:dyDescent="0.2">
      <c r="A1747" s="40">
        <v>201705</v>
      </c>
      <c r="B1747" s="35">
        <v>42870</v>
      </c>
      <c r="C1747" s="7" t="s">
        <v>568</v>
      </c>
      <c r="D1747" s="36">
        <v>3.9800000000000002E-2</v>
      </c>
      <c r="E1747" s="36">
        <v>4.1700000000000001E-2</v>
      </c>
      <c r="F1747" s="36">
        <v>4.5400000000000003E-2</v>
      </c>
      <c r="G1747" s="37">
        <v>4.2299999999999997E-2</v>
      </c>
      <c r="H1747" s="8">
        <v>0</v>
      </c>
      <c r="I1747" s="60"/>
      <c r="J1747" s="7">
        <v>3.8699999999999998E-2</v>
      </c>
      <c r="K1747" s="36">
        <v>3.9600000000000003E-2</v>
      </c>
      <c r="L1747" s="36">
        <v>4.1500000000000002E-2</v>
      </c>
      <c r="M1747" s="36">
        <v>4.5900000000000003E-2</v>
      </c>
      <c r="N1747" s="37">
        <v>4.19E-2</v>
      </c>
      <c r="O1747" s="19"/>
      <c r="P1747" s="40"/>
      <c r="Q1747" s="40"/>
      <c r="R1747" s="40"/>
    </row>
    <row r="1748" spans="1:18" x14ac:dyDescent="0.2">
      <c r="A1748" s="40">
        <v>201705</v>
      </c>
      <c r="B1748" s="35">
        <v>42871</v>
      </c>
      <c r="C1748" s="7" t="s">
        <v>568</v>
      </c>
      <c r="D1748" s="36">
        <v>3.9699999999999999E-2</v>
      </c>
      <c r="E1748" s="36">
        <v>4.1500000000000002E-2</v>
      </c>
      <c r="F1748" s="36">
        <v>4.53E-2</v>
      </c>
      <c r="G1748" s="37">
        <v>4.2200000000000001E-2</v>
      </c>
      <c r="H1748" s="8">
        <v>0</v>
      </c>
      <c r="I1748" s="60"/>
      <c r="J1748" s="7">
        <v>3.85E-2</v>
      </c>
      <c r="K1748" s="36">
        <v>3.95E-2</v>
      </c>
      <c r="L1748" s="36">
        <v>4.1300000000000003E-2</v>
      </c>
      <c r="M1748" s="36">
        <v>4.5699999999999998E-2</v>
      </c>
      <c r="N1748" s="37">
        <v>4.1700000000000001E-2</v>
      </c>
      <c r="O1748" s="19"/>
      <c r="P1748" s="40"/>
      <c r="Q1748" s="40"/>
      <c r="R1748" s="40"/>
    </row>
    <row r="1749" spans="1:18" x14ac:dyDescent="0.2">
      <c r="A1749" s="40">
        <v>201705</v>
      </c>
      <c r="B1749" s="35">
        <v>42872</v>
      </c>
      <c r="C1749" s="7" t="s">
        <v>568</v>
      </c>
      <c r="D1749" s="36">
        <v>3.8699999999999998E-2</v>
      </c>
      <c r="E1749" s="36">
        <v>4.0599999999999997E-2</v>
      </c>
      <c r="F1749" s="36">
        <v>4.4400000000000002E-2</v>
      </c>
      <c r="G1749" s="37">
        <v>4.1200000000000001E-2</v>
      </c>
      <c r="H1749" s="8">
        <v>0</v>
      </c>
      <c r="I1749" s="60"/>
      <c r="J1749" s="7">
        <v>3.7699999999999997E-2</v>
      </c>
      <c r="K1749" s="36">
        <v>3.85E-2</v>
      </c>
      <c r="L1749" s="36">
        <v>4.0399999999999998E-2</v>
      </c>
      <c r="M1749" s="36">
        <v>4.48E-2</v>
      </c>
      <c r="N1749" s="37">
        <v>4.0800000000000003E-2</v>
      </c>
      <c r="O1749" s="19"/>
      <c r="P1749" s="40"/>
      <c r="Q1749" s="40"/>
      <c r="R1749" s="40"/>
    </row>
    <row r="1750" spans="1:18" x14ac:dyDescent="0.2">
      <c r="A1750" s="40">
        <v>201705</v>
      </c>
      <c r="B1750" s="35">
        <v>42873</v>
      </c>
      <c r="C1750" s="7" t="s">
        <v>568</v>
      </c>
      <c r="D1750" s="36">
        <v>3.8800000000000001E-2</v>
      </c>
      <c r="E1750" s="36">
        <v>4.0599999999999997E-2</v>
      </c>
      <c r="F1750" s="36">
        <v>4.4499999999999998E-2</v>
      </c>
      <c r="G1750" s="37">
        <v>4.1300000000000003E-2</v>
      </c>
      <c r="H1750" s="8">
        <v>0</v>
      </c>
      <c r="I1750" s="60"/>
      <c r="J1750" s="7">
        <v>3.78E-2</v>
      </c>
      <c r="K1750" s="36">
        <v>3.8899999999999997E-2</v>
      </c>
      <c r="L1750" s="36">
        <v>4.0500000000000001E-2</v>
      </c>
      <c r="M1750" s="36">
        <v>4.4900000000000002E-2</v>
      </c>
      <c r="N1750" s="37">
        <v>4.1000000000000002E-2</v>
      </c>
      <c r="O1750" s="19"/>
      <c r="P1750" s="40"/>
      <c r="Q1750" s="40"/>
      <c r="R1750" s="40"/>
    </row>
    <row r="1751" spans="1:18" x14ac:dyDescent="0.2">
      <c r="A1751" s="40">
        <v>201705</v>
      </c>
      <c r="B1751" s="35">
        <v>42874</v>
      </c>
      <c r="C1751" s="7" t="s">
        <v>568</v>
      </c>
      <c r="D1751" s="36">
        <v>3.8800000000000001E-2</v>
      </c>
      <c r="E1751" s="36">
        <v>4.0599999999999997E-2</v>
      </c>
      <c r="F1751" s="36">
        <v>4.4400000000000002E-2</v>
      </c>
      <c r="G1751" s="37">
        <v>4.1300000000000003E-2</v>
      </c>
      <c r="H1751" s="8">
        <v>0</v>
      </c>
      <c r="I1751" s="60"/>
      <c r="J1751" s="7">
        <v>3.7999999999999999E-2</v>
      </c>
      <c r="K1751" s="7">
        <v>3.8899999999999997E-2</v>
      </c>
      <c r="L1751" s="7">
        <v>4.0399999999999998E-2</v>
      </c>
      <c r="M1751" s="36">
        <v>4.4900000000000002E-2</v>
      </c>
      <c r="N1751" s="37">
        <v>4.1000000000000002E-2</v>
      </c>
      <c r="O1751" s="19"/>
      <c r="P1751" s="40"/>
      <c r="Q1751" s="40"/>
      <c r="R1751" s="40"/>
    </row>
    <row r="1752" spans="1:18" x14ac:dyDescent="0.2">
      <c r="A1752" s="40">
        <v>201705</v>
      </c>
      <c r="B1752" s="35">
        <v>42877</v>
      </c>
      <c r="C1752" s="7" t="s">
        <v>568</v>
      </c>
      <c r="D1752" s="36">
        <v>3.8899999999999997E-2</v>
      </c>
      <c r="E1752" s="36">
        <v>4.07E-2</v>
      </c>
      <c r="F1752" s="36">
        <v>4.4499999999999998E-2</v>
      </c>
      <c r="G1752" s="37">
        <v>4.1399999999999999E-2</v>
      </c>
      <c r="H1752" s="8">
        <v>0</v>
      </c>
      <c r="I1752" s="60"/>
      <c r="J1752" s="7">
        <v>3.8100000000000002E-2</v>
      </c>
      <c r="K1752" s="36">
        <v>3.9E-2</v>
      </c>
      <c r="L1752" s="36">
        <v>4.0500000000000001E-2</v>
      </c>
      <c r="M1752" s="36">
        <v>4.4900000000000002E-2</v>
      </c>
      <c r="N1752" s="37">
        <v>4.1099999999999998E-2</v>
      </c>
      <c r="O1752" s="19"/>
      <c r="P1752" s="40"/>
      <c r="Q1752" s="40"/>
      <c r="R1752" s="40"/>
    </row>
    <row r="1753" spans="1:18" x14ac:dyDescent="0.2">
      <c r="A1753" s="40">
        <v>201705</v>
      </c>
      <c r="B1753" s="35">
        <v>42878</v>
      </c>
      <c r="C1753" s="7" t="s">
        <v>568</v>
      </c>
      <c r="D1753" s="36">
        <v>3.9199999999999999E-2</v>
      </c>
      <c r="E1753" s="36">
        <v>4.1000000000000002E-2</v>
      </c>
      <c r="F1753" s="36">
        <v>4.4600000000000001E-2</v>
      </c>
      <c r="G1753" s="37">
        <v>4.1599999999999998E-2</v>
      </c>
      <c r="H1753" s="8">
        <v>0</v>
      </c>
      <c r="I1753" s="60"/>
      <c r="J1753" s="7">
        <v>3.8399999999999997E-2</v>
      </c>
      <c r="K1753" s="36">
        <v>3.9300000000000002E-2</v>
      </c>
      <c r="L1753" s="36">
        <v>4.0800000000000003E-2</v>
      </c>
      <c r="M1753" s="36">
        <v>4.5100000000000001E-2</v>
      </c>
      <c r="N1753" s="37">
        <v>4.1300000000000003E-2</v>
      </c>
      <c r="O1753" s="19"/>
      <c r="P1753" s="40"/>
      <c r="Q1753" s="40"/>
      <c r="R1753" s="40"/>
    </row>
    <row r="1754" spans="1:18" x14ac:dyDescent="0.2">
      <c r="A1754" s="40">
        <v>201705</v>
      </c>
      <c r="B1754" s="35">
        <v>42879</v>
      </c>
      <c r="C1754" s="7" t="s">
        <v>568</v>
      </c>
      <c r="D1754" s="36">
        <v>3.9100000000000003E-2</v>
      </c>
      <c r="E1754" s="36">
        <v>4.0899999999999999E-2</v>
      </c>
      <c r="F1754" s="36">
        <v>4.4499999999999998E-2</v>
      </c>
      <c r="G1754" s="37">
        <v>4.1500000000000002E-2</v>
      </c>
      <c r="H1754" s="8">
        <v>0</v>
      </c>
      <c r="I1754" s="60"/>
      <c r="J1754" s="7">
        <v>3.8300000000000001E-2</v>
      </c>
      <c r="K1754" s="36">
        <v>3.9199999999999999E-2</v>
      </c>
      <c r="L1754" s="36">
        <v>4.0800000000000003E-2</v>
      </c>
      <c r="M1754" s="36">
        <v>4.5100000000000001E-2</v>
      </c>
      <c r="N1754" s="37">
        <v>4.1300000000000003E-2</v>
      </c>
      <c r="O1754" s="19"/>
      <c r="P1754" s="40"/>
      <c r="Q1754" s="40"/>
      <c r="R1754" s="40"/>
    </row>
    <row r="1755" spans="1:18" x14ac:dyDescent="0.2">
      <c r="A1755" s="40">
        <v>201705</v>
      </c>
      <c r="B1755" s="35">
        <v>42880</v>
      </c>
      <c r="C1755" s="7" t="s">
        <v>568</v>
      </c>
      <c r="D1755" s="36">
        <v>3.8899999999999997E-2</v>
      </c>
      <c r="E1755" s="36">
        <v>4.0800000000000003E-2</v>
      </c>
      <c r="F1755" s="36">
        <v>4.4400000000000002E-2</v>
      </c>
      <c r="G1755" s="37">
        <v>4.1399999999999999E-2</v>
      </c>
      <c r="H1755" s="8">
        <v>0</v>
      </c>
      <c r="I1755" s="60"/>
      <c r="J1755" s="7">
        <v>3.8199999999999998E-2</v>
      </c>
      <c r="K1755" s="36">
        <v>3.9E-2</v>
      </c>
      <c r="L1755" s="36">
        <v>4.07E-2</v>
      </c>
      <c r="M1755" s="36">
        <v>4.4900000000000002E-2</v>
      </c>
      <c r="N1755" s="37">
        <v>4.1099999999999998E-2</v>
      </c>
      <c r="O1755" s="19"/>
      <c r="P1755" s="40"/>
      <c r="Q1755" s="40"/>
      <c r="R1755" s="40"/>
    </row>
    <row r="1756" spans="1:18" x14ac:dyDescent="0.2">
      <c r="A1756" s="40">
        <v>201705</v>
      </c>
      <c r="B1756" s="35">
        <v>42881</v>
      </c>
      <c r="C1756" s="7" t="s">
        <v>568</v>
      </c>
      <c r="D1756" s="36">
        <v>3.8899999999999997E-2</v>
      </c>
      <c r="E1756" s="36">
        <v>4.07E-2</v>
      </c>
      <c r="F1756" s="36">
        <v>4.4299999999999999E-2</v>
      </c>
      <c r="G1756" s="37">
        <v>4.1300000000000003E-2</v>
      </c>
      <c r="H1756" s="8">
        <v>0</v>
      </c>
      <c r="I1756" s="60"/>
      <c r="J1756" s="7">
        <v>3.8100000000000002E-2</v>
      </c>
      <c r="K1756" s="36">
        <v>3.9E-2</v>
      </c>
      <c r="L1756" s="36">
        <v>4.0599999999999997E-2</v>
      </c>
      <c r="M1756" s="36">
        <v>4.4900000000000002E-2</v>
      </c>
      <c r="N1756" s="37">
        <v>4.1099999999999998E-2</v>
      </c>
      <c r="O1756" s="19"/>
      <c r="P1756" s="40"/>
      <c r="Q1756" s="40"/>
      <c r="R1756" s="40"/>
    </row>
    <row r="1757" spans="1:18" x14ac:dyDescent="0.2">
      <c r="A1757" s="40">
        <v>201705</v>
      </c>
      <c r="B1757" s="35">
        <v>42885</v>
      </c>
      <c r="C1757" s="7" t="s">
        <v>568</v>
      </c>
      <c r="D1757" s="36">
        <v>3.8600000000000002E-2</v>
      </c>
      <c r="E1757" s="36">
        <v>4.0399999999999998E-2</v>
      </c>
      <c r="F1757" s="36">
        <v>4.3999999999999997E-2</v>
      </c>
      <c r="G1757" s="37">
        <v>4.1000000000000002E-2</v>
      </c>
      <c r="H1757" s="8">
        <v>0</v>
      </c>
      <c r="I1757" s="60"/>
      <c r="J1757" s="7">
        <v>3.78E-2</v>
      </c>
      <c r="K1757" s="36">
        <v>3.8699999999999998E-2</v>
      </c>
      <c r="L1757" s="36">
        <v>4.0300000000000002E-2</v>
      </c>
      <c r="M1757" s="36">
        <v>4.4600000000000001E-2</v>
      </c>
      <c r="N1757" s="37">
        <v>4.07E-2</v>
      </c>
      <c r="O1757" s="19"/>
      <c r="P1757" s="40"/>
      <c r="Q1757" s="40"/>
      <c r="R1757" s="40"/>
    </row>
    <row r="1758" spans="1:18" x14ac:dyDescent="0.2">
      <c r="A1758" s="40">
        <v>201705</v>
      </c>
      <c r="B1758" s="35">
        <v>42886</v>
      </c>
      <c r="C1758" s="7" t="s">
        <v>568</v>
      </c>
      <c r="D1758" s="36">
        <v>3.8300000000000001E-2</v>
      </c>
      <c r="E1758" s="36">
        <v>4.0099999999999997E-2</v>
      </c>
      <c r="F1758" s="36">
        <v>4.3799999999999999E-2</v>
      </c>
      <c r="G1758" s="37">
        <v>4.07E-2</v>
      </c>
      <c r="H1758" s="8">
        <v>0</v>
      </c>
      <c r="I1758" s="60"/>
      <c r="J1758" s="7">
        <v>3.7499999999999999E-2</v>
      </c>
      <c r="K1758" s="36">
        <v>3.8399999999999997E-2</v>
      </c>
      <c r="L1758" s="36">
        <v>0.04</v>
      </c>
      <c r="M1758" s="36">
        <v>4.4400000000000002E-2</v>
      </c>
      <c r="N1758" s="37">
        <v>4.0500000000000001E-2</v>
      </c>
      <c r="O1758" s="19"/>
      <c r="P1758" s="40"/>
      <c r="Q1758" s="40"/>
      <c r="R1758" s="40"/>
    </row>
    <row r="1759" spans="1:18" x14ac:dyDescent="0.2">
      <c r="A1759" s="40">
        <v>201706</v>
      </c>
      <c r="B1759" s="35">
        <v>42887</v>
      </c>
      <c r="C1759" s="7" t="s">
        <v>568</v>
      </c>
      <c r="D1759" s="36">
        <v>3.85E-2</v>
      </c>
      <c r="E1759" s="36">
        <v>4.02E-2</v>
      </c>
      <c r="F1759" s="36">
        <v>4.3999999999999997E-2</v>
      </c>
      <c r="G1759" s="37">
        <v>4.0899999999999999E-2</v>
      </c>
      <c r="H1759" s="8">
        <v>0</v>
      </c>
      <c r="I1759" s="60"/>
      <c r="J1759" s="7">
        <v>3.7600000000000001E-2</v>
      </c>
      <c r="K1759" s="36">
        <v>3.8600000000000002E-2</v>
      </c>
      <c r="L1759" s="36">
        <v>4.0099999999999997E-2</v>
      </c>
      <c r="M1759" s="36">
        <v>4.4499999999999998E-2</v>
      </c>
      <c r="N1759" s="37">
        <v>4.0599999999999997E-2</v>
      </c>
      <c r="O1759" s="19"/>
      <c r="P1759" s="40"/>
      <c r="Q1759" s="40"/>
      <c r="R1759" s="40"/>
    </row>
    <row r="1760" spans="1:18" x14ac:dyDescent="0.2">
      <c r="A1760" s="40">
        <v>201706</v>
      </c>
      <c r="B1760" s="35">
        <v>42888</v>
      </c>
      <c r="C1760" s="7" t="s">
        <v>568</v>
      </c>
      <c r="D1760" s="36">
        <v>3.7900000000000003E-2</v>
      </c>
      <c r="E1760" s="36">
        <v>3.9699999999999999E-2</v>
      </c>
      <c r="F1760" s="36">
        <v>4.3400000000000001E-2</v>
      </c>
      <c r="G1760" s="37">
        <v>4.0300000000000002E-2</v>
      </c>
      <c r="H1760" s="8">
        <v>0</v>
      </c>
      <c r="I1760" s="60"/>
      <c r="J1760" s="7">
        <v>3.6999999999999998E-2</v>
      </c>
      <c r="K1760" s="36">
        <v>3.7999999999999999E-2</v>
      </c>
      <c r="L1760" s="36">
        <v>3.9600000000000003E-2</v>
      </c>
      <c r="M1760" s="36">
        <v>4.3900000000000002E-2</v>
      </c>
      <c r="N1760" s="37">
        <v>0.04</v>
      </c>
      <c r="O1760" s="19"/>
      <c r="P1760" s="40"/>
      <c r="Q1760" s="40"/>
      <c r="R1760" s="40"/>
    </row>
    <row r="1761" spans="1:18" x14ac:dyDescent="0.2">
      <c r="A1761" s="40">
        <v>201706</v>
      </c>
      <c r="B1761" s="35">
        <v>42891</v>
      </c>
      <c r="C1761" s="7" t="s">
        <v>568</v>
      </c>
      <c r="D1761" s="36">
        <v>3.8100000000000002E-2</v>
      </c>
      <c r="E1761" s="36">
        <v>3.9899999999999998E-2</v>
      </c>
      <c r="F1761" s="36">
        <v>4.3700000000000003E-2</v>
      </c>
      <c r="G1761" s="37">
        <v>4.0599999999999997E-2</v>
      </c>
      <c r="H1761" s="8">
        <v>0</v>
      </c>
      <c r="I1761" s="60"/>
      <c r="J1761" s="7">
        <v>3.7199999999999997E-2</v>
      </c>
      <c r="K1761" s="36">
        <v>3.8199999999999998E-2</v>
      </c>
      <c r="L1761" s="36">
        <v>3.9800000000000002E-2</v>
      </c>
      <c r="M1761" s="36">
        <v>4.4200000000000003E-2</v>
      </c>
      <c r="N1761" s="37">
        <v>4.0300000000000002E-2</v>
      </c>
      <c r="O1761" s="19"/>
      <c r="P1761" s="40"/>
      <c r="Q1761" s="40"/>
      <c r="R1761" s="40"/>
    </row>
    <row r="1762" spans="1:18" x14ac:dyDescent="0.2">
      <c r="A1762" s="40">
        <v>201706</v>
      </c>
      <c r="B1762" s="35">
        <v>42892</v>
      </c>
      <c r="C1762" s="7" t="s">
        <v>568</v>
      </c>
      <c r="D1762" s="36">
        <v>3.7900000000000003E-2</v>
      </c>
      <c r="E1762" s="36">
        <v>3.9600000000000003E-2</v>
      </c>
      <c r="F1762" s="36">
        <v>4.3400000000000001E-2</v>
      </c>
      <c r="G1762" s="37">
        <v>4.0300000000000002E-2</v>
      </c>
      <c r="H1762" s="8">
        <v>0</v>
      </c>
      <c r="I1762" s="60"/>
      <c r="J1762" s="7">
        <v>3.6900000000000002E-2</v>
      </c>
      <c r="K1762" s="36">
        <v>3.7999999999999999E-2</v>
      </c>
      <c r="L1762" s="36">
        <v>3.95E-2</v>
      </c>
      <c r="M1762" s="36">
        <v>4.3900000000000002E-2</v>
      </c>
      <c r="N1762" s="37">
        <v>0.04</v>
      </c>
      <c r="O1762" s="19"/>
      <c r="P1762" s="40"/>
      <c r="Q1762" s="40"/>
      <c r="R1762" s="40"/>
    </row>
    <row r="1763" spans="1:18" x14ac:dyDescent="0.2">
      <c r="A1763" s="40">
        <v>201706</v>
      </c>
      <c r="B1763" s="35">
        <v>42893</v>
      </c>
      <c r="C1763" s="7" t="s">
        <v>568</v>
      </c>
      <c r="D1763" s="36">
        <v>3.8199999999999998E-2</v>
      </c>
      <c r="E1763" s="36">
        <v>3.9800000000000002E-2</v>
      </c>
      <c r="F1763" s="36">
        <v>4.36E-2</v>
      </c>
      <c r="G1763" s="37">
        <v>4.0500000000000001E-2</v>
      </c>
      <c r="H1763" s="8">
        <v>0</v>
      </c>
      <c r="I1763" s="60"/>
      <c r="J1763" s="7">
        <v>3.73E-2</v>
      </c>
      <c r="K1763" s="7">
        <v>3.8199999999999998E-2</v>
      </c>
      <c r="L1763" s="7">
        <v>3.9800000000000002E-2</v>
      </c>
      <c r="M1763" s="7">
        <v>4.41E-2</v>
      </c>
      <c r="N1763" s="37">
        <v>4.0300000000000002E-2</v>
      </c>
      <c r="O1763" s="40"/>
      <c r="P1763" s="40"/>
      <c r="Q1763" s="40"/>
      <c r="R1763" s="40"/>
    </row>
    <row r="1764" spans="1:18" x14ac:dyDescent="0.2">
      <c r="A1764" s="40">
        <v>201706</v>
      </c>
      <c r="B1764" s="35">
        <v>42894</v>
      </c>
      <c r="C1764" s="7" t="s">
        <v>568</v>
      </c>
      <c r="D1764" s="36">
        <v>3.8399999999999997E-2</v>
      </c>
      <c r="E1764" s="36">
        <v>0.04</v>
      </c>
      <c r="F1764" s="36">
        <v>4.3700000000000003E-2</v>
      </c>
      <c r="G1764" s="37">
        <v>4.07E-2</v>
      </c>
      <c r="H1764" s="8">
        <v>0</v>
      </c>
      <c r="I1764" s="60"/>
      <c r="J1764" s="7">
        <v>3.7400000000000003E-2</v>
      </c>
      <c r="K1764" s="7">
        <v>3.8399999999999997E-2</v>
      </c>
      <c r="L1764" s="7">
        <v>3.9899999999999998E-2</v>
      </c>
      <c r="M1764" s="7">
        <v>4.4200000000000003E-2</v>
      </c>
      <c r="N1764" s="37">
        <v>4.0399999999999998E-2</v>
      </c>
      <c r="O1764" s="19"/>
      <c r="P1764" s="40"/>
      <c r="Q1764" s="40"/>
      <c r="R1764" s="40"/>
    </row>
    <row r="1765" spans="1:18" x14ac:dyDescent="0.2">
      <c r="A1765" s="40">
        <v>201706</v>
      </c>
      <c r="B1765" s="35">
        <v>42895</v>
      </c>
      <c r="C1765" s="7" t="s">
        <v>568</v>
      </c>
      <c r="D1765" s="36">
        <v>3.8199999999999998E-2</v>
      </c>
      <c r="E1765" s="36">
        <v>0.04</v>
      </c>
      <c r="F1765" s="36">
        <v>4.3700000000000003E-2</v>
      </c>
      <c r="G1765" s="37">
        <v>4.0599999999999997E-2</v>
      </c>
      <c r="H1765" s="8">
        <v>0</v>
      </c>
      <c r="I1765" s="60"/>
      <c r="J1765" s="7">
        <v>3.7400000000000003E-2</v>
      </c>
      <c r="K1765" s="7">
        <v>3.8300000000000001E-2</v>
      </c>
      <c r="L1765" s="7">
        <v>3.9899999999999998E-2</v>
      </c>
      <c r="M1765" s="7">
        <v>4.4200000000000003E-2</v>
      </c>
      <c r="N1765" s="37">
        <v>4.0399999999999998E-2</v>
      </c>
      <c r="O1765" s="19"/>
      <c r="P1765" s="40"/>
      <c r="Q1765" s="40"/>
      <c r="R1765" s="40"/>
    </row>
    <row r="1766" spans="1:18" x14ac:dyDescent="0.2">
      <c r="A1766" s="40">
        <v>201706</v>
      </c>
      <c r="B1766" s="35">
        <v>42898</v>
      </c>
      <c r="C1766" s="7" t="s">
        <v>568</v>
      </c>
      <c r="D1766" s="36">
        <v>3.8399999999999997E-2</v>
      </c>
      <c r="E1766" s="36">
        <v>4.0099999999999997E-2</v>
      </c>
      <c r="F1766" s="36">
        <v>4.3799999999999999E-2</v>
      </c>
      <c r="G1766" s="37">
        <v>4.0800000000000003E-2</v>
      </c>
      <c r="H1766" s="8">
        <v>0</v>
      </c>
      <c r="I1766" s="60"/>
      <c r="J1766" s="7">
        <v>3.7600000000000001E-2</v>
      </c>
      <c r="K1766" s="7">
        <v>3.85E-2</v>
      </c>
      <c r="L1766" s="7">
        <v>0.04</v>
      </c>
      <c r="M1766" s="7">
        <v>4.4299999999999999E-2</v>
      </c>
      <c r="N1766" s="37">
        <v>4.0500000000000001E-2</v>
      </c>
      <c r="O1766" s="40"/>
      <c r="P1766" s="40"/>
      <c r="Q1766" s="40"/>
      <c r="R1766" s="40"/>
    </row>
    <row r="1767" spans="1:18" x14ac:dyDescent="0.2">
      <c r="A1767" s="40">
        <v>201706</v>
      </c>
      <c r="B1767" s="35">
        <v>42899</v>
      </c>
      <c r="C1767" s="7" t="s">
        <v>568</v>
      </c>
      <c r="D1767" s="36">
        <v>3.8300000000000001E-2</v>
      </c>
      <c r="E1767" s="36">
        <v>0.04</v>
      </c>
      <c r="F1767" s="36">
        <v>4.3700000000000003E-2</v>
      </c>
      <c r="G1767" s="37">
        <v>4.07E-2</v>
      </c>
      <c r="H1767" s="8">
        <v>0</v>
      </c>
      <c r="I1767" s="60"/>
      <c r="J1767" s="7">
        <v>3.7600000000000001E-2</v>
      </c>
      <c r="K1767" s="7">
        <v>3.8399999999999997E-2</v>
      </c>
      <c r="L1767" s="7">
        <v>3.9899999999999998E-2</v>
      </c>
      <c r="M1767" s="7">
        <v>4.4200000000000003E-2</v>
      </c>
      <c r="N1767" s="37">
        <v>4.0399999999999998E-2</v>
      </c>
      <c r="O1767" s="19"/>
      <c r="P1767" s="40"/>
      <c r="Q1767" s="40"/>
      <c r="R1767" s="40"/>
    </row>
    <row r="1768" spans="1:18" x14ac:dyDescent="0.2">
      <c r="A1768" s="40">
        <v>201706</v>
      </c>
      <c r="B1768" s="35">
        <v>42900</v>
      </c>
      <c r="C1768" s="7" t="s">
        <v>568</v>
      </c>
      <c r="D1768" s="36">
        <v>3.7499999999999999E-2</v>
      </c>
      <c r="E1768" s="36">
        <v>3.9199999999999999E-2</v>
      </c>
      <c r="F1768" s="36">
        <v>4.2900000000000001E-2</v>
      </c>
      <c r="G1768" s="37">
        <v>3.9899999999999998E-2</v>
      </c>
      <c r="H1768" s="8">
        <v>0</v>
      </c>
      <c r="I1768" s="60"/>
      <c r="J1768" s="7">
        <v>3.6600000000000001E-2</v>
      </c>
      <c r="K1768" s="7">
        <v>3.7600000000000001E-2</v>
      </c>
      <c r="L1768" s="7">
        <v>3.9100000000000003E-2</v>
      </c>
      <c r="M1768" s="7">
        <v>4.3400000000000001E-2</v>
      </c>
      <c r="N1768" s="37">
        <v>3.9600000000000003E-2</v>
      </c>
      <c r="O1768" s="19"/>
      <c r="P1768" s="40"/>
      <c r="Q1768" s="40"/>
      <c r="R1768" s="40"/>
    </row>
    <row r="1769" spans="1:18" x14ac:dyDescent="0.2">
      <c r="A1769" s="40">
        <v>201706</v>
      </c>
      <c r="B1769" s="35">
        <v>42901</v>
      </c>
      <c r="C1769" s="7" t="s">
        <v>568</v>
      </c>
      <c r="D1769" s="36">
        <v>3.7499999999999999E-2</v>
      </c>
      <c r="E1769" s="36">
        <v>3.9300000000000002E-2</v>
      </c>
      <c r="F1769" s="36">
        <v>4.2900000000000001E-2</v>
      </c>
      <c r="G1769" s="37">
        <v>3.9899999999999998E-2</v>
      </c>
      <c r="H1769" s="8">
        <v>0</v>
      </c>
      <c r="I1769" s="60"/>
      <c r="J1769" s="7">
        <v>3.6700000000000003E-2</v>
      </c>
      <c r="K1769" s="7">
        <v>3.7600000000000001E-2</v>
      </c>
      <c r="L1769" s="7">
        <v>3.9199999999999999E-2</v>
      </c>
      <c r="M1769" s="7">
        <v>4.3400000000000001E-2</v>
      </c>
      <c r="N1769" s="37">
        <v>3.9600000000000003E-2</v>
      </c>
      <c r="O1769" s="40"/>
      <c r="P1769" s="40"/>
      <c r="Q1769" s="40"/>
      <c r="R1769" s="40"/>
    </row>
    <row r="1770" spans="1:18" x14ac:dyDescent="0.2">
      <c r="A1770" s="40">
        <v>201706</v>
      </c>
      <c r="B1770" s="35">
        <v>42902</v>
      </c>
      <c r="C1770" s="7" t="s">
        <v>568</v>
      </c>
      <c r="D1770" s="36">
        <v>3.7499999999999999E-2</v>
      </c>
      <c r="E1770" s="36">
        <v>3.9300000000000002E-2</v>
      </c>
      <c r="F1770" s="36">
        <v>4.3099999999999999E-2</v>
      </c>
      <c r="G1770" s="37">
        <v>0.04</v>
      </c>
      <c r="H1770" s="8">
        <v>0</v>
      </c>
      <c r="I1770" s="60"/>
      <c r="J1770" s="7">
        <v>3.6700000000000003E-2</v>
      </c>
      <c r="K1770" s="7">
        <v>3.7600000000000001E-2</v>
      </c>
      <c r="L1770" s="7">
        <v>3.9199999999999999E-2</v>
      </c>
      <c r="M1770" s="7">
        <v>4.3499999999999997E-2</v>
      </c>
      <c r="N1770" s="37">
        <v>3.9699999999999999E-2</v>
      </c>
      <c r="O1770" s="19"/>
      <c r="P1770" s="40"/>
      <c r="Q1770" s="40"/>
      <c r="R1770" s="40"/>
    </row>
    <row r="1771" spans="1:18" x14ac:dyDescent="0.2">
      <c r="A1771" s="40">
        <f t="shared" ref="A1771:A1780" si="0">YEAR(B1771)*100+MONTH(B1771)</f>
        <v>201706</v>
      </c>
      <c r="B1771" s="35">
        <v>42905</v>
      </c>
      <c r="C1771" s="7" t="s">
        <v>568</v>
      </c>
      <c r="D1771" s="36">
        <v>3.7499999999999999E-2</v>
      </c>
      <c r="E1771" s="36">
        <v>3.9300000000000002E-2</v>
      </c>
      <c r="F1771" s="36">
        <v>4.3200000000000002E-2</v>
      </c>
      <c r="G1771" s="37">
        <v>0.04</v>
      </c>
      <c r="H1771" s="8">
        <f t="shared" ref="H1771:H1834" si="1">IF(ROUND(AVERAGE(C1771:F1771)-G1771,4)=0,0,1)</f>
        <v>0</v>
      </c>
      <c r="I1771" s="60"/>
      <c r="J1771" s="7">
        <v>3.6700000000000003E-2</v>
      </c>
      <c r="K1771" s="7">
        <v>3.7600000000000001E-2</v>
      </c>
      <c r="L1771" s="7">
        <v>3.9199999999999999E-2</v>
      </c>
      <c r="M1771" s="7">
        <v>4.36E-2</v>
      </c>
      <c r="N1771" s="37">
        <v>3.9699999999999999E-2</v>
      </c>
      <c r="O1771" s="19"/>
      <c r="P1771" s="40"/>
      <c r="Q1771" s="40"/>
      <c r="R1771" s="40"/>
    </row>
    <row r="1772" spans="1:18" x14ac:dyDescent="0.2">
      <c r="A1772" s="40">
        <f t="shared" si="0"/>
        <v>201706</v>
      </c>
      <c r="B1772" s="35">
        <v>42906</v>
      </c>
      <c r="C1772" s="7" t="s">
        <v>568</v>
      </c>
      <c r="D1772" s="36">
        <v>3.7100000000000001E-2</v>
      </c>
      <c r="E1772" s="36">
        <v>3.8800000000000001E-2</v>
      </c>
      <c r="F1772" s="36">
        <v>4.2799999999999998E-2</v>
      </c>
      <c r="G1772" s="37">
        <v>3.9600000000000003E-2</v>
      </c>
      <c r="H1772" s="8">
        <f t="shared" si="1"/>
        <v>0</v>
      </c>
      <c r="I1772" s="60"/>
      <c r="J1772" s="7">
        <v>3.61E-2</v>
      </c>
      <c r="K1772" s="7">
        <v>3.7100000000000001E-2</v>
      </c>
      <c r="L1772" s="7">
        <v>3.8800000000000001E-2</v>
      </c>
      <c r="M1772" s="7">
        <v>4.3200000000000002E-2</v>
      </c>
      <c r="N1772" s="37">
        <v>3.9300000000000002E-2</v>
      </c>
      <c r="O1772" s="19"/>
      <c r="P1772" s="40"/>
      <c r="Q1772" s="40"/>
      <c r="R1772" s="40"/>
    </row>
    <row r="1773" spans="1:18" x14ac:dyDescent="0.2">
      <c r="A1773" s="40">
        <f t="shared" si="0"/>
        <v>201706</v>
      </c>
      <c r="B1773" s="35">
        <v>42907</v>
      </c>
      <c r="C1773" s="7" t="s">
        <v>568</v>
      </c>
      <c r="D1773" s="36">
        <v>3.6900000000000002E-2</v>
      </c>
      <c r="E1773" s="36">
        <v>3.8699999999999998E-2</v>
      </c>
      <c r="F1773" s="36">
        <v>4.2700000000000002E-2</v>
      </c>
      <c r="G1773" s="37">
        <v>3.9399999999999998E-2</v>
      </c>
      <c r="H1773" s="8">
        <f t="shared" si="1"/>
        <v>0</v>
      </c>
      <c r="I1773" s="60"/>
      <c r="J1773" s="7">
        <v>3.5999999999999997E-2</v>
      </c>
      <c r="K1773" s="7">
        <v>3.6999999999999998E-2</v>
      </c>
      <c r="L1773" s="7">
        <v>3.8699999999999998E-2</v>
      </c>
      <c r="M1773" s="7">
        <v>4.3099999999999999E-2</v>
      </c>
      <c r="N1773" s="37">
        <v>3.9100000000000003E-2</v>
      </c>
      <c r="O1773" s="19"/>
      <c r="P1773" s="40"/>
      <c r="Q1773" s="40"/>
      <c r="R1773" s="40"/>
    </row>
    <row r="1774" spans="1:18" x14ac:dyDescent="0.2">
      <c r="A1774" s="40">
        <f t="shared" si="0"/>
        <v>201706</v>
      </c>
      <c r="B1774" s="35">
        <v>42908</v>
      </c>
      <c r="C1774" s="7" t="s">
        <v>568</v>
      </c>
      <c r="D1774" s="36">
        <v>3.6999999999999998E-2</v>
      </c>
      <c r="E1774" s="36">
        <v>3.8699999999999998E-2</v>
      </c>
      <c r="F1774" s="36">
        <v>4.2700000000000002E-2</v>
      </c>
      <c r="G1774" s="37">
        <v>3.95E-2</v>
      </c>
      <c r="H1774" s="8">
        <f t="shared" si="1"/>
        <v>0</v>
      </c>
      <c r="I1774" s="60"/>
      <c r="J1774" s="7">
        <v>3.5999999999999997E-2</v>
      </c>
      <c r="K1774" s="7">
        <v>3.7100000000000001E-2</v>
      </c>
      <c r="L1774" s="7">
        <v>3.8699999999999998E-2</v>
      </c>
      <c r="M1774" s="7">
        <v>4.3099999999999999E-2</v>
      </c>
      <c r="N1774" s="37">
        <v>3.9199999999999999E-2</v>
      </c>
      <c r="O1774" s="19"/>
      <c r="P1774" s="40"/>
      <c r="Q1774" s="40"/>
      <c r="R1774" s="40"/>
    </row>
    <row r="1775" spans="1:18" x14ac:dyDescent="0.2">
      <c r="A1775" s="40">
        <f t="shared" si="0"/>
        <v>201706</v>
      </c>
      <c r="B1775" s="35">
        <v>42909</v>
      </c>
      <c r="C1775" s="7" t="s">
        <v>568</v>
      </c>
      <c r="D1775" s="36">
        <v>3.6900000000000002E-2</v>
      </c>
      <c r="E1775" s="36">
        <v>3.8600000000000002E-2</v>
      </c>
      <c r="F1775" s="36">
        <v>4.2599999999999999E-2</v>
      </c>
      <c r="G1775" s="37">
        <v>3.9399999999999998E-2</v>
      </c>
      <c r="H1775" s="8">
        <f t="shared" si="1"/>
        <v>0</v>
      </c>
      <c r="I1775" s="60"/>
      <c r="J1775" s="7">
        <v>3.5999999999999997E-2</v>
      </c>
      <c r="K1775" s="7">
        <v>3.6900000000000002E-2</v>
      </c>
      <c r="L1775" s="7">
        <v>3.8600000000000002E-2</v>
      </c>
      <c r="M1775" s="7">
        <v>4.2999999999999997E-2</v>
      </c>
      <c r="N1775" s="37">
        <v>3.9100000000000003E-2</v>
      </c>
      <c r="O1775" s="19"/>
      <c r="P1775" s="40"/>
      <c r="Q1775" s="40"/>
      <c r="R1775" s="40"/>
    </row>
    <row r="1776" spans="1:18" x14ac:dyDescent="0.2">
      <c r="A1776" s="40">
        <f t="shared" si="0"/>
        <v>201706</v>
      </c>
      <c r="B1776" s="35">
        <v>42912</v>
      </c>
      <c r="C1776" s="7" t="s">
        <v>568</v>
      </c>
      <c r="D1776" s="36">
        <v>3.6700000000000003E-2</v>
      </c>
      <c r="E1776" s="36">
        <v>3.8399999999999997E-2</v>
      </c>
      <c r="F1776" s="36">
        <v>4.2500000000000003E-2</v>
      </c>
      <c r="G1776" s="37">
        <v>3.9199999999999999E-2</v>
      </c>
      <c r="H1776" s="8">
        <f t="shared" si="1"/>
        <v>0</v>
      </c>
      <c r="I1776" s="60"/>
      <c r="J1776" s="7">
        <v>3.5799999999999998E-2</v>
      </c>
      <c r="K1776" s="7">
        <v>3.6799999999999999E-2</v>
      </c>
      <c r="L1776" s="7">
        <v>3.8399999999999997E-2</v>
      </c>
      <c r="M1776" s="7">
        <v>4.2900000000000001E-2</v>
      </c>
      <c r="N1776" s="37">
        <v>3.8899999999999997E-2</v>
      </c>
      <c r="O1776" s="19"/>
      <c r="P1776" s="40"/>
      <c r="Q1776" s="40"/>
      <c r="R1776" s="40"/>
    </row>
    <row r="1777" spans="1:18" x14ac:dyDescent="0.2">
      <c r="A1777" s="40">
        <f t="shared" si="0"/>
        <v>201706</v>
      </c>
      <c r="B1777" s="35">
        <v>42913</v>
      </c>
      <c r="C1777" s="7" t="s">
        <v>568</v>
      </c>
      <c r="D1777" s="36">
        <v>3.7199999999999997E-2</v>
      </c>
      <c r="E1777" s="36">
        <v>3.8899999999999997E-2</v>
      </c>
      <c r="F1777" s="36">
        <v>4.2799999999999998E-2</v>
      </c>
      <c r="G1777" s="37">
        <v>3.9600000000000003E-2</v>
      </c>
      <c r="H1777" s="8">
        <f t="shared" si="1"/>
        <v>0</v>
      </c>
      <c r="I1777" s="60"/>
      <c r="J1777" s="7">
        <v>3.6200000000000003E-2</v>
      </c>
      <c r="K1777" s="7">
        <v>3.7199999999999997E-2</v>
      </c>
      <c r="L1777" s="7">
        <v>3.8800000000000001E-2</v>
      </c>
      <c r="M1777" s="7">
        <v>4.3299999999999998E-2</v>
      </c>
      <c r="N1777" s="37">
        <v>3.9300000000000002E-2</v>
      </c>
      <c r="O1777" s="19"/>
      <c r="P1777" s="40"/>
      <c r="Q1777" s="40"/>
      <c r="R1777" s="40"/>
    </row>
    <row r="1778" spans="1:18" x14ac:dyDescent="0.2">
      <c r="A1778" s="40">
        <f t="shared" si="0"/>
        <v>201706</v>
      </c>
      <c r="B1778" s="35">
        <v>42914</v>
      </c>
      <c r="C1778" s="7" t="s">
        <v>568</v>
      </c>
      <c r="D1778" s="36">
        <v>3.7499999999999999E-2</v>
      </c>
      <c r="E1778" s="36">
        <v>3.9199999999999999E-2</v>
      </c>
      <c r="F1778" s="36">
        <v>4.3099999999999999E-2</v>
      </c>
      <c r="G1778" s="37">
        <v>3.9899999999999998E-2</v>
      </c>
      <c r="H1778" s="8">
        <f t="shared" si="1"/>
        <v>0</v>
      </c>
      <c r="I1778" s="60"/>
      <c r="J1778" s="7">
        <v>3.6600000000000001E-2</v>
      </c>
      <c r="K1778" s="7">
        <v>3.7499999999999999E-2</v>
      </c>
      <c r="L1778" s="7">
        <v>3.9100000000000003E-2</v>
      </c>
      <c r="M1778" s="7">
        <v>4.36E-2</v>
      </c>
      <c r="N1778" s="37">
        <v>3.9600000000000003E-2</v>
      </c>
      <c r="O1778" s="19"/>
      <c r="P1778" s="40"/>
      <c r="Q1778" s="40"/>
      <c r="R1778" s="40"/>
    </row>
    <row r="1779" spans="1:18" x14ac:dyDescent="0.2">
      <c r="A1779" s="40">
        <f t="shared" si="0"/>
        <v>201706</v>
      </c>
      <c r="B1779" s="35">
        <v>42915</v>
      </c>
      <c r="C1779" s="7" t="s">
        <v>568</v>
      </c>
      <c r="D1779" s="36">
        <v>3.7900000000000003E-2</v>
      </c>
      <c r="E1779" s="36">
        <v>3.9600000000000003E-2</v>
      </c>
      <c r="F1779" s="36">
        <v>4.3400000000000001E-2</v>
      </c>
      <c r="G1779" s="37">
        <v>4.0300000000000002E-2</v>
      </c>
      <c r="H1779" s="8">
        <f t="shared" si="1"/>
        <v>0</v>
      </c>
      <c r="I1779" s="60"/>
      <c r="J1779" s="7">
        <v>3.6799999999999999E-2</v>
      </c>
      <c r="K1779" s="7">
        <v>3.78E-2</v>
      </c>
      <c r="L1779" s="7">
        <v>3.95E-2</v>
      </c>
      <c r="M1779" s="7">
        <v>4.3799999999999999E-2</v>
      </c>
      <c r="N1779" s="37">
        <v>3.9899999999999998E-2</v>
      </c>
      <c r="O1779" s="19"/>
      <c r="P1779" s="40"/>
      <c r="Q1779" s="40"/>
      <c r="R1779" s="40"/>
    </row>
    <row r="1780" spans="1:18" x14ac:dyDescent="0.2">
      <c r="A1780" s="40">
        <f t="shared" si="0"/>
        <v>201706</v>
      </c>
      <c r="B1780" s="35">
        <v>42916</v>
      </c>
      <c r="C1780" s="7" t="s">
        <v>568</v>
      </c>
      <c r="D1780" s="36">
        <v>3.8100000000000002E-2</v>
      </c>
      <c r="E1780" s="36">
        <v>3.9800000000000002E-2</v>
      </c>
      <c r="F1780" s="36">
        <v>4.36E-2</v>
      </c>
      <c r="G1780" s="37">
        <v>4.0500000000000001E-2</v>
      </c>
      <c r="H1780" s="8">
        <f t="shared" si="1"/>
        <v>0</v>
      </c>
      <c r="I1780" s="60"/>
      <c r="J1780" s="7">
        <v>3.7100000000000001E-2</v>
      </c>
      <c r="K1780" s="7">
        <v>3.8100000000000002E-2</v>
      </c>
      <c r="L1780" s="7">
        <v>3.9699999999999999E-2</v>
      </c>
      <c r="M1780" s="7">
        <v>4.3999999999999997E-2</v>
      </c>
      <c r="N1780" s="37">
        <v>4.0099999999999997E-2</v>
      </c>
      <c r="O1780" s="19"/>
      <c r="P1780" s="40"/>
      <c r="Q1780" s="40"/>
      <c r="R1780" s="40"/>
    </row>
    <row r="1781" spans="1:18" x14ac:dyDescent="0.2">
      <c r="A1781" s="40">
        <f>TRUNC(YEAR(B1781)*100+MONTH(B1781))</f>
        <v>201707</v>
      </c>
      <c r="B1781" s="35">
        <v>42919</v>
      </c>
      <c r="C1781" s="7" t="s">
        <v>568</v>
      </c>
      <c r="D1781" s="36">
        <v>3.8300000000000001E-2</v>
      </c>
      <c r="E1781" s="36">
        <v>0.04</v>
      </c>
      <c r="F1781" s="36">
        <v>4.3799999999999999E-2</v>
      </c>
      <c r="G1781" s="37">
        <v>4.07E-2</v>
      </c>
      <c r="H1781" s="8">
        <f t="shared" si="1"/>
        <v>0</v>
      </c>
      <c r="I1781" s="60"/>
      <c r="J1781" s="7">
        <v>3.7199999999999997E-2</v>
      </c>
      <c r="K1781" s="7">
        <v>3.8199999999999998E-2</v>
      </c>
      <c r="L1781" s="7">
        <v>3.9899999999999998E-2</v>
      </c>
      <c r="M1781" s="7">
        <v>4.4200000000000003E-2</v>
      </c>
      <c r="N1781" s="37">
        <v>4.0300000000000002E-2</v>
      </c>
      <c r="O1781" s="19"/>
      <c r="P1781" s="40"/>
      <c r="Q1781" s="40"/>
      <c r="R1781" s="40"/>
    </row>
    <row r="1782" spans="1:18" x14ac:dyDescent="0.2">
      <c r="A1782" s="40">
        <f t="shared" ref="A1782:A1824" si="2">TRUNC(YEAR(B1782)*100+MONTH(B1782))</f>
        <v>201707</v>
      </c>
      <c r="B1782" s="35">
        <v>42921</v>
      </c>
      <c r="C1782" s="7" t="s">
        <v>568</v>
      </c>
      <c r="D1782" s="36">
        <v>3.8199999999999998E-2</v>
      </c>
      <c r="E1782" s="36">
        <v>3.9899999999999998E-2</v>
      </c>
      <c r="F1782" s="36">
        <v>4.3700000000000003E-2</v>
      </c>
      <c r="G1782" s="37">
        <v>4.0599999999999997E-2</v>
      </c>
      <c r="H1782" s="8">
        <f t="shared" si="1"/>
        <v>0</v>
      </c>
      <c r="I1782" s="60"/>
      <c r="J1782" s="7">
        <v>3.7199999999999997E-2</v>
      </c>
      <c r="K1782" s="7">
        <v>3.8100000000000002E-2</v>
      </c>
      <c r="L1782" s="7">
        <v>3.9800000000000002E-2</v>
      </c>
      <c r="M1782" s="7">
        <v>4.41E-2</v>
      </c>
      <c r="N1782" s="37">
        <v>4.02E-2</v>
      </c>
      <c r="O1782" s="19"/>
      <c r="P1782" s="40"/>
      <c r="Q1782" s="40"/>
      <c r="R1782" s="40"/>
    </row>
    <row r="1783" spans="1:18" x14ac:dyDescent="0.2">
      <c r="A1783" s="40">
        <f t="shared" si="2"/>
        <v>201707</v>
      </c>
      <c r="B1783" s="35">
        <v>42922</v>
      </c>
      <c r="C1783" s="7" t="s">
        <v>568</v>
      </c>
      <c r="D1783" s="36">
        <v>3.8699999999999998E-2</v>
      </c>
      <c r="E1783" s="36">
        <v>4.0300000000000002E-2</v>
      </c>
      <c r="F1783" s="36">
        <v>4.41E-2</v>
      </c>
      <c r="G1783" s="37">
        <v>4.1000000000000002E-2</v>
      </c>
      <c r="H1783" s="8">
        <f t="shared" si="1"/>
        <v>0</v>
      </c>
      <c r="I1783" s="60"/>
      <c r="J1783" s="7">
        <v>3.7499999999999999E-2</v>
      </c>
      <c r="K1783" s="7">
        <v>3.8600000000000002E-2</v>
      </c>
      <c r="L1783" s="7">
        <v>4.02E-2</v>
      </c>
      <c r="M1783" s="7">
        <v>4.4400000000000002E-2</v>
      </c>
      <c r="N1783" s="37">
        <v>4.0599999999999997E-2</v>
      </c>
      <c r="O1783" s="19"/>
      <c r="P1783" s="40"/>
      <c r="Q1783" s="40"/>
      <c r="R1783" s="40"/>
    </row>
    <row r="1784" spans="1:18" x14ac:dyDescent="0.2">
      <c r="A1784" s="40">
        <f t="shared" si="2"/>
        <v>201707</v>
      </c>
      <c r="B1784" s="35">
        <v>42923</v>
      </c>
      <c r="C1784" s="7" t="s">
        <v>568</v>
      </c>
      <c r="D1784" s="36">
        <v>3.8899999999999997E-2</v>
      </c>
      <c r="E1784" s="36">
        <v>4.0599999999999997E-2</v>
      </c>
      <c r="F1784" s="36">
        <v>4.4400000000000002E-2</v>
      </c>
      <c r="G1784" s="37">
        <v>4.1300000000000003E-2</v>
      </c>
      <c r="H1784" s="8">
        <f t="shared" si="1"/>
        <v>0</v>
      </c>
      <c r="I1784" s="60"/>
      <c r="J1784" s="7">
        <v>3.7900000000000003E-2</v>
      </c>
      <c r="K1784" s="7">
        <v>3.8800000000000001E-2</v>
      </c>
      <c r="L1784" s="7">
        <v>4.0500000000000001E-2</v>
      </c>
      <c r="M1784" s="7">
        <v>4.4699999999999997E-2</v>
      </c>
      <c r="N1784" s="37">
        <v>4.0899999999999999E-2</v>
      </c>
      <c r="O1784" s="19"/>
      <c r="P1784" s="40"/>
      <c r="Q1784" s="40"/>
      <c r="R1784" s="40"/>
    </row>
    <row r="1785" spans="1:18" x14ac:dyDescent="0.2">
      <c r="A1785" s="40">
        <f t="shared" si="2"/>
        <v>201707</v>
      </c>
      <c r="B1785" s="35">
        <v>42926</v>
      </c>
      <c r="C1785" s="7" t="s">
        <v>568</v>
      </c>
      <c r="D1785" s="36">
        <v>3.8800000000000001E-2</v>
      </c>
      <c r="E1785" s="36">
        <v>4.0500000000000001E-2</v>
      </c>
      <c r="F1785" s="36">
        <v>4.4299999999999999E-2</v>
      </c>
      <c r="G1785" s="37">
        <v>4.1200000000000001E-2</v>
      </c>
      <c r="H1785" s="8">
        <f t="shared" si="1"/>
        <v>0</v>
      </c>
      <c r="I1785" s="60"/>
      <c r="J1785" s="7">
        <v>3.78E-2</v>
      </c>
      <c r="K1785" s="7">
        <v>3.8699999999999998E-2</v>
      </c>
      <c r="L1785" s="7">
        <v>4.0300000000000002E-2</v>
      </c>
      <c r="M1785" s="7">
        <v>4.4600000000000001E-2</v>
      </c>
      <c r="N1785" s="37">
        <v>4.0800000000000003E-2</v>
      </c>
      <c r="O1785" s="19"/>
      <c r="P1785" s="40"/>
      <c r="Q1785" s="40"/>
      <c r="R1785" s="40"/>
    </row>
    <row r="1786" spans="1:18" x14ac:dyDescent="0.2">
      <c r="A1786" s="40">
        <f t="shared" si="2"/>
        <v>201707</v>
      </c>
      <c r="B1786" s="35">
        <v>42927</v>
      </c>
      <c r="C1786" s="7" t="s">
        <v>568</v>
      </c>
      <c r="D1786" s="36">
        <v>3.8800000000000001E-2</v>
      </c>
      <c r="E1786" s="36">
        <v>4.0500000000000001E-2</v>
      </c>
      <c r="F1786" s="36">
        <v>4.4200000000000003E-2</v>
      </c>
      <c r="G1786" s="37">
        <v>4.1200000000000001E-2</v>
      </c>
      <c r="H1786" s="8">
        <f t="shared" si="1"/>
        <v>0</v>
      </c>
      <c r="I1786" s="60"/>
      <c r="J1786" s="7">
        <v>3.7400000000000003E-2</v>
      </c>
      <c r="K1786" s="7">
        <v>3.8600000000000002E-2</v>
      </c>
      <c r="L1786" s="7">
        <v>4.0300000000000002E-2</v>
      </c>
      <c r="M1786" s="7">
        <v>4.4499999999999998E-2</v>
      </c>
      <c r="N1786" s="37">
        <v>4.07E-2</v>
      </c>
      <c r="O1786" s="19"/>
      <c r="P1786" s="40"/>
      <c r="Q1786" s="40"/>
      <c r="R1786" s="40"/>
    </row>
    <row r="1787" spans="1:18" x14ac:dyDescent="0.2">
      <c r="A1787" s="40">
        <f t="shared" si="2"/>
        <v>201707</v>
      </c>
      <c r="B1787" s="35">
        <v>42928</v>
      </c>
      <c r="C1787" s="7" t="s">
        <v>568</v>
      </c>
      <c r="D1787" s="36">
        <v>3.8600000000000002E-2</v>
      </c>
      <c r="E1787" s="36">
        <v>4.02E-2</v>
      </c>
      <c r="F1787" s="36">
        <v>4.3999999999999997E-2</v>
      </c>
      <c r="G1787" s="37">
        <v>4.0899999999999999E-2</v>
      </c>
      <c r="H1787" s="8">
        <f t="shared" si="1"/>
        <v>0</v>
      </c>
      <c r="I1787" s="60"/>
      <c r="J1787" s="7">
        <v>3.7199999999999997E-2</v>
      </c>
      <c r="K1787" s="7">
        <v>3.8300000000000001E-2</v>
      </c>
      <c r="L1787" s="7">
        <v>0.04</v>
      </c>
      <c r="M1787" s="7">
        <v>4.4200000000000003E-2</v>
      </c>
      <c r="N1787" s="37">
        <v>4.0399999999999998E-2</v>
      </c>
      <c r="O1787" s="19"/>
      <c r="P1787" s="40"/>
      <c r="Q1787" s="40"/>
      <c r="R1787" s="40"/>
    </row>
    <row r="1788" spans="1:18" x14ac:dyDescent="0.2">
      <c r="A1788" s="40">
        <f t="shared" si="2"/>
        <v>201707</v>
      </c>
      <c r="B1788" s="35">
        <v>42929</v>
      </c>
      <c r="C1788" s="7" t="s">
        <v>568</v>
      </c>
      <c r="D1788" s="36">
        <v>3.8699999999999998E-2</v>
      </c>
      <c r="E1788" s="36">
        <v>4.0399999999999998E-2</v>
      </c>
      <c r="F1788" s="36">
        <v>4.41E-2</v>
      </c>
      <c r="G1788" s="37">
        <v>4.1099999999999998E-2</v>
      </c>
      <c r="H1788" s="8">
        <f t="shared" si="1"/>
        <v>0</v>
      </c>
      <c r="I1788" s="60"/>
      <c r="J1788" s="7">
        <v>3.7499999999999999E-2</v>
      </c>
      <c r="K1788" s="7">
        <v>3.85E-2</v>
      </c>
      <c r="L1788" s="7">
        <v>4.02E-2</v>
      </c>
      <c r="M1788" s="7">
        <v>4.4400000000000002E-2</v>
      </c>
      <c r="N1788" s="37">
        <v>4.0599999999999997E-2</v>
      </c>
      <c r="O1788" s="19"/>
      <c r="P1788" s="40"/>
      <c r="Q1788" s="40"/>
      <c r="R1788" s="40"/>
    </row>
    <row r="1789" spans="1:18" x14ac:dyDescent="0.2">
      <c r="A1789" s="40">
        <f t="shared" si="2"/>
        <v>201707</v>
      </c>
      <c r="B1789" s="35">
        <v>42930</v>
      </c>
      <c r="C1789" s="7" t="s">
        <v>568</v>
      </c>
      <c r="D1789" s="36">
        <v>3.8399999999999997E-2</v>
      </c>
      <c r="E1789" s="36">
        <v>4.02E-2</v>
      </c>
      <c r="F1789" s="36">
        <v>4.3999999999999997E-2</v>
      </c>
      <c r="G1789" s="37">
        <v>4.0899999999999999E-2</v>
      </c>
      <c r="H1789" s="8">
        <f t="shared" si="1"/>
        <v>0</v>
      </c>
      <c r="I1789" s="60"/>
      <c r="J1789" s="7">
        <v>3.7100000000000001E-2</v>
      </c>
      <c r="K1789" s="7">
        <v>3.8199999999999998E-2</v>
      </c>
      <c r="L1789" s="7">
        <v>0.04</v>
      </c>
      <c r="M1789" s="7">
        <v>4.4200000000000003E-2</v>
      </c>
      <c r="N1789" s="37">
        <v>4.0399999999999998E-2</v>
      </c>
      <c r="O1789" s="19"/>
      <c r="P1789" s="40"/>
      <c r="Q1789" s="40"/>
      <c r="R1789" s="40"/>
    </row>
    <row r="1790" spans="1:18" x14ac:dyDescent="0.2">
      <c r="A1790" s="40">
        <f t="shared" si="2"/>
        <v>201707</v>
      </c>
      <c r="B1790" s="35">
        <v>42933</v>
      </c>
      <c r="C1790" s="7" t="s">
        <v>568</v>
      </c>
      <c r="D1790" s="36">
        <v>3.8199999999999998E-2</v>
      </c>
      <c r="E1790" s="36">
        <v>0.04</v>
      </c>
      <c r="F1790" s="36">
        <v>4.3700000000000003E-2</v>
      </c>
      <c r="G1790" s="37">
        <v>4.0599999999999997E-2</v>
      </c>
      <c r="H1790" s="8">
        <f t="shared" si="1"/>
        <v>0</v>
      </c>
      <c r="I1790" s="60"/>
      <c r="J1790" s="7">
        <v>3.6900000000000002E-2</v>
      </c>
      <c r="K1790" s="7">
        <v>3.8100000000000002E-2</v>
      </c>
      <c r="L1790" s="7">
        <v>3.9800000000000002E-2</v>
      </c>
      <c r="M1790" s="7">
        <v>4.3999999999999997E-2</v>
      </c>
      <c r="N1790" s="37">
        <v>4.0099999999999997E-2</v>
      </c>
      <c r="O1790" s="19"/>
      <c r="P1790" s="40"/>
      <c r="Q1790" s="40"/>
      <c r="R1790" s="40"/>
    </row>
    <row r="1791" spans="1:18" x14ac:dyDescent="0.2">
      <c r="A1791" s="40">
        <f t="shared" si="2"/>
        <v>201707</v>
      </c>
      <c r="B1791" s="35">
        <v>42934</v>
      </c>
      <c r="C1791" s="7" t="s">
        <v>568</v>
      </c>
      <c r="D1791" s="36">
        <v>3.7699999999999997E-2</v>
      </c>
      <c r="E1791" s="36">
        <v>3.9600000000000003E-2</v>
      </c>
      <c r="F1791" s="36">
        <v>4.3200000000000002E-2</v>
      </c>
      <c r="G1791" s="37">
        <v>4.02E-2</v>
      </c>
      <c r="H1791" s="8">
        <f t="shared" si="1"/>
        <v>0</v>
      </c>
      <c r="I1791" s="60"/>
      <c r="J1791" s="7">
        <v>3.6499999999999998E-2</v>
      </c>
      <c r="K1791" s="7">
        <v>3.7499999999999999E-2</v>
      </c>
      <c r="L1791" s="7">
        <v>3.9399999999999998E-2</v>
      </c>
      <c r="M1791" s="7">
        <v>4.3499999999999997E-2</v>
      </c>
      <c r="N1791" s="37">
        <v>3.9699999999999999E-2</v>
      </c>
      <c r="O1791" s="19"/>
      <c r="P1791" s="40"/>
      <c r="Q1791" s="40"/>
      <c r="R1791" s="40"/>
    </row>
    <row r="1792" spans="1:18" x14ac:dyDescent="0.2">
      <c r="A1792" s="40">
        <f t="shared" si="2"/>
        <v>201707</v>
      </c>
      <c r="B1792" s="35">
        <v>42935</v>
      </c>
      <c r="C1792" s="7" t="s">
        <v>568</v>
      </c>
      <c r="D1792" s="36">
        <v>3.7699999999999997E-2</v>
      </c>
      <c r="E1792" s="36">
        <v>3.9600000000000003E-2</v>
      </c>
      <c r="F1792" s="36">
        <v>4.3099999999999999E-2</v>
      </c>
      <c r="G1792" s="37">
        <v>4.0099999999999997E-2</v>
      </c>
      <c r="H1792" s="8">
        <f t="shared" si="1"/>
        <v>0</v>
      </c>
      <c r="I1792" s="60"/>
      <c r="J1792" s="7">
        <v>3.6499999999999998E-2</v>
      </c>
      <c r="K1792" s="7">
        <v>3.7499999999999999E-2</v>
      </c>
      <c r="L1792" s="7">
        <v>3.9300000000000002E-2</v>
      </c>
      <c r="M1792" s="7">
        <v>4.3400000000000001E-2</v>
      </c>
      <c r="N1792" s="37">
        <v>3.9600000000000003E-2</v>
      </c>
      <c r="O1792" s="19"/>
      <c r="P1792" s="40"/>
      <c r="Q1792" s="40"/>
      <c r="R1792" s="40"/>
    </row>
    <row r="1793" spans="1:18" x14ac:dyDescent="0.2">
      <c r="A1793" s="40">
        <f t="shared" si="2"/>
        <v>201707</v>
      </c>
      <c r="B1793" s="35">
        <v>42936</v>
      </c>
      <c r="C1793" s="7" t="s">
        <v>568</v>
      </c>
      <c r="D1793" s="36">
        <v>3.7600000000000001E-2</v>
      </c>
      <c r="E1793" s="36">
        <v>3.95E-2</v>
      </c>
      <c r="F1793" s="36">
        <v>4.2999999999999997E-2</v>
      </c>
      <c r="G1793" s="37">
        <v>0.04</v>
      </c>
      <c r="H1793" s="8">
        <f t="shared" si="1"/>
        <v>0</v>
      </c>
      <c r="I1793" s="60"/>
      <c r="J1793" s="7">
        <v>3.6299999999999999E-2</v>
      </c>
      <c r="K1793" s="7">
        <v>3.7400000000000003E-2</v>
      </c>
      <c r="L1793" s="7">
        <v>3.9199999999999999E-2</v>
      </c>
      <c r="M1793" s="7">
        <v>4.3200000000000002E-2</v>
      </c>
      <c r="N1793" s="37">
        <v>3.95E-2</v>
      </c>
      <c r="O1793" s="19"/>
      <c r="P1793" s="40"/>
      <c r="Q1793" s="40"/>
      <c r="R1793" s="40"/>
    </row>
    <row r="1794" spans="1:18" x14ac:dyDescent="0.2">
      <c r="A1794" s="40">
        <f t="shared" si="2"/>
        <v>201707</v>
      </c>
      <c r="B1794" s="35">
        <v>42937</v>
      </c>
      <c r="C1794" s="7" t="s">
        <v>568</v>
      </c>
      <c r="D1794" s="36">
        <v>3.7199999999999997E-2</v>
      </c>
      <c r="E1794" s="36">
        <v>3.9100000000000003E-2</v>
      </c>
      <c r="F1794" s="36">
        <v>4.2700000000000002E-2</v>
      </c>
      <c r="G1794" s="37">
        <v>3.9699999999999999E-2</v>
      </c>
      <c r="H1794" s="8">
        <f t="shared" si="1"/>
        <v>0</v>
      </c>
      <c r="I1794" s="60"/>
      <c r="J1794" s="7">
        <v>3.61E-2</v>
      </c>
      <c r="K1794" s="7">
        <v>3.6999999999999998E-2</v>
      </c>
      <c r="L1794" s="7">
        <v>3.8800000000000001E-2</v>
      </c>
      <c r="M1794" s="7">
        <v>4.2900000000000001E-2</v>
      </c>
      <c r="N1794" s="37">
        <v>3.9199999999999999E-2</v>
      </c>
      <c r="O1794" s="19"/>
      <c r="P1794" s="40"/>
      <c r="Q1794" s="40"/>
      <c r="R1794" s="40"/>
    </row>
    <row r="1795" spans="1:18" x14ac:dyDescent="0.2">
      <c r="A1795" s="40">
        <f t="shared" si="2"/>
        <v>201707</v>
      </c>
      <c r="B1795" s="35">
        <v>42940</v>
      </c>
      <c r="C1795" s="7" t="s">
        <v>568</v>
      </c>
      <c r="D1795" s="36">
        <v>3.7499999999999999E-2</v>
      </c>
      <c r="E1795" s="36">
        <v>3.9300000000000002E-2</v>
      </c>
      <c r="F1795" s="36">
        <v>4.2900000000000001E-2</v>
      </c>
      <c r="G1795" s="37">
        <v>3.9899999999999998E-2</v>
      </c>
      <c r="H1795" s="8">
        <f t="shared" si="1"/>
        <v>0</v>
      </c>
      <c r="I1795" s="60"/>
      <c r="J1795" s="7">
        <v>3.61E-2</v>
      </c>
      <c r="K1795" s="7">
        <v>3.73E-2</v>
      </c>
      <c r="L1795" s="7">
        <v>3.9100000000000003E-2</v>
      </c>
      <c r="M1795" s="7">
        <v>4.3200000000000002E-2</v>
      </c>
      <c r="N1795" s="37">
        <v>3.9399999999999998E-2</v>
      </c>
      <c r="O1795" s="19"/>
      <c r="P1795" s="40"/>
      <c r="Q1795" s="40"/>
      <c r="R1795" s="40"/>
    </row>
    <row r="1796" spans="1:18" x14ac:dyDescent="0.2">
      <c r="A1796" s="40">
        <f t="shared" si="2"/>
        <v>201707</v>
      </c>
      <c r="B1796" s="35">
        <v>42941</v>
      </c>
      <c r="C1796" s="7" t="s">
        <v>568</v>
      </c>
      <c r="D1796" s="36">
        <v>3.8199999999999998E-2</v>
      </c>
      <c r="E1796" s="36">
        <v>0.04</v>
      </c>
      <c r="F1796" s="36">
        <v>4.3499999999999997E-2</v>
      </c>
      <c r="G1796" s="37">
        <v>4.0599999999999997E-2</v>
      </c>
      <c r="H1796" s="8">
        <f t="shared" si="1"/>
        <v>0</v>
      </c>
      <c r="I1796" s="60"/>
      <c r="J1796" s="7">
        <v>3.6900000000000002E-2</v>
      </c>
      <c r="K1796" s="7">
        <v>3.8100000000000002E-2</v>
      </c>
      <c r="L1796" s="7">
        <v>3.9800000000000002E-2</v>
      </c>
      <c r="M1796" s="7">
        <v>4.3799999999999999E-2</v>
      </c>
      <c r="N1796" s="37">
        <v>4.0099999999999997E-2</v>
      </c>
      <c r="O1796" s="19"/>
      <c r="P1796" s="40"/>
      <c r="Q1796" s="40"/>
      <c r="R1796" s="40"/>
    </row>
    <row r="1797" spans="1:18" x14ac:dyDescent="0.2">
      <c r="A1797" s="40">
        <f t="shared" si="2"/>
        <v>201707</v>
      </c>
      <c r="B1797" s="35">
        <v>42942</v>
      </c>
      <c r="C1797" s="7" t="s">
        <v>568</v>
      </c>
      <c r="D1797" s="36">
        <v>3.7999999999999999E-2</v>
      </c>
      <c r="E1797" s="36">
        <v>3.9800000000000002E-2</v>
      </c>
      <c r="F1797" s="36">
        <v>4.3299999999999998E-2</v>
      </c>
      <c r="G1797" s="37">
        <v>4.0399999999999998E-2</v>
      </c>
      <c r="H1797" s="8">
        <f t="shared" si="1"/>
        <v>0</v>
      </c>
      <c r="I1797" s="60"/>
      <c r="J1797" s="7">
        <v>3.6799999999999999E-2</v>
      </c>
      <c r="K1797" s="7">
        <v>3.7900000000000003E-2</v>
      </c>
      <c r="L1797" s="7">
        <v>3.9600000000000003E-2</v>
      </c>
      <c r="M1797" s="7">
        <v>4.36E-2</v>
      </c>
      <c r="N1797" s="37">
        <v>0.04</v>
      </c>
      <c r="O1797" s="19"/>
      <c r="P1797" s="40"/>
      <c r="Q1797" s="40"/>
      <c r="R1797" s="40"/>
    </row>
    <row r="1798" spans="1:18" x14ac:dyDescent="0.2">
      <c r="A1798" s="40">
        <f t="shared" si="2"/>
        <v>201707</v>
      </c>
      <c r="B1798" s="35">
        <v>42943</v>
      </c>
      <c r="C1798" s="7" t="s">
        <v>568</v>
      </c>
      <c r="D1798" s="36">
        <v>3.8199999999999998E-2</v>
      </c>
      <c r="E1798" s="36">
        <v>0.04</v>
      </c>
      <c r="F1798" s="36">
        <v>4.36E-2</v>
      </c>
      <c r="G1798" s="37">
        <v>4.0599999999999997E-2</v>
      </c>
      <c r="H1798" s="8">
        <f t="shared" si="1"/>
        <v>0</v>
      </c>
      <c r="I1798" s="60"/>
      <c r="J1798" s="7">
        <v>3.7100000000000001E-2</v>
      </c>
      <c r="K1798" s="7">
        <v>3.8100000000000002E-2</v>
      </c>
      <c r="L1798" s="7">
        <v>3.9899999999999998E-2</v>
      </c>
      <c r="M1798" s="7">
        <v>4.3900000000000002E-2</v>
      </c>
      <c r="N1798" s="37">
        <v>4.02E-2</v>
      </c>
      <c r="O1798" s="19"/>
      <c r="P1798" s="40"/>
      <c r="Q1798" s="40"/>
      <c r="R1798" s="40"/>
    </row>
    <row r="1799" spans="1:18" x14ac:dyDescent="0.2">
      <c r="A1799" s="40">
        <f t="shared" si="2"/>
        <v>201707</v>
      </c>
      <c r="B1799" s="35">
        <v>42944</v>
      </c>
      <c r="C1799" s="7" t="s">
        <v>568</v>
      </c>
      <c r="D1799" s="36">
        <v>3.7900000000000003E-2</v>
      </c>
      <c r="E1799" s="36">
        <v>3.9699999999999999E-2</v>
      </c>
      <c r="F1799" s="36">
        <v>4.3200000000000002E-2</v>
      </c>
      <c r="G1799" s="37">
        <v>4.0300000000000002E-2</v>
      </c>
      <c r="H1799" s="8">
        <f t="shared" si="1"/>
        <v>0</v>
      </c>
      <c r="I1799" s="60"/>
      <c r="J1799" s="7">
        <v>3.6799999999999999E-2</v>
      </c>
      <c r="K1799" s="7">
        <v>3.7900000000000003E-2</v>
      </c>
      <c r="L1799" s="7">
        <v>3.9600000000000003E-2</v>
      </c>
      <c r="M1799" s="7">
        <v>4.3499999999999997E-2</v>
      </c>
      <c r="N1799" s="37">
        <v>3.9899999999999998E-2</v>
      </c>
      <c r="O1799" s="19"/>
      <c r="P1799" s="40"/>
      <c r="Q1799" s="40"/>
      <c r="R1799" s="40"/>
    </row>
    <row r="1800" spans="1:18" x14ac:dyDescent="0.2">
      <c r="A1800" s="40">
        <f t="shared" si="2"/>
        <v>201707</v>
      </c>
      <c r="B1800" s="35">
        <v>42947</v>
      </c>
      <c r="C1800" s="7" t="s">
        <v>568</v>
      </c>
      <c r="D1800" s="36">
        <v>3.7999999999999999E-2</v>
      </c>
      <c r="E1800" s="36">
        <v>3.9699999999999999E-2</v>
      </c>
      <c r="F1800" s="36">
        <v>4.3299999999999998E-2</v>
      </c>
      <c r="G1800" s="37">
        <v>4.0300000000000002E-2</v>
      </c>
      <c r="H1800" s="8">
        <f t="shared" si="1"/>
        <v>0</v>
      </c>
      <c r="I1800" s="60"/>
      <c r="J1800" s="7">
        <v>3.6799999999999999E-2</v>
      </c>
      <c r="K1800" s="7">
        <v>3.7999999999999999E-2</v>
      </c>
      <c r="L1800" s="7">
        <v>3.9600000000000003E-2</v>
      </c>
      <c r="M1800" s="7">
        <v>4.36E-2</v>
      </c>
      <c r="N1800" s="37">
        <v>3.9899999999999998E-2</v>
      </c>
      <c r="O1800" s="19"/>
      <c r="P1800" s="40"/>
      <c r="Q1800" s="40"/>
      <c r="R1800" s="40"/>
    </row>
    <row r="1801" spans="1:18" x14ac:dyDescent="0.2">
      <c r="A1801" s="40">
        <f t="shared" si="2"/>
        <v>201708</v>
      </c>
      <c r="B1801" s="35">
        <v>42948</v>
      </c>
      <c r="C1801" s="7" t="s">
        <v>568</v>
      </c>
      <c r="D1801" s="36">
        <v>3.7400000000000003E-2</v>
      </c>
      <c r="E1801" s="36">
        <v>3.9100000000000003E-2</v>
      </c>
      <c r="F1801" s="36">
        <v>4.2900000000000001E-2</v>
      </c>
      <c r="G1801" s="37">
        <v>3.9800000000000002E-2</v>
      </c>
      <c r="H1801" s="8">
        <f t="shared" si="1"/>
        <v>0</v>
      </c>
      <c r="I1801" s="60"/>
      <c r="J1801" s="7">
        <v>3.6400000000000002E-2</v>
      </c>
      <c r="K1801" s="7">
        <v>3.7400000000000003E-2</v>
      </c>
      <c r="L1801" s="7">
        <v>3.9100000000000003E-2</v>
      </c>
      <c r="M1801" s="7">
        <v>4.3200000000000002E-2</v>
      </c>
      <c r="N1801" s="37">
        <v>3.95E-2</v>
      </c>
      <c r="O1801" s="19"/>
      <c r="P1801" s="40"/>
      <c r="Q1801" s="40"/>
      <c r="R1801" s="40"/>
    </row>
    <row r="1802" spans="1:18" x14ac:dyDescent="0.2">
      <c r="A1802" s="40">
        <f t="shared" si="2"/>
        <v>201708</v>
      </c>
      <c r="B1802" s="35">
        <v>42949</v>
      </c>
      <c r="C1802" s="7" t="s">
        <v>568</v>
      </c>
      <c r="D1802" s="36">
        <v>3.7100000000000001E-2</v>
      </c>
      <c r="E1802" s="36">
        <v>3.9E-2</v>
      </c>
      <c r="F1802" s="36">
        <v>4.2799999999999998E-2</v>
      </c>
      <c r="G1802" s="37">
        <v>3.9600000000000003E-2</v>
      </c>
      <c r="H1802" s="8">
        <f t="shared" si="1"/>
        <v>0</v>
      </c>
      <c r="I1802" s="60"/>
      <c r="J1802" s="7">
        <v>3.6299999999999999E-2</v>
      </c>
      <c r="K1802" s="7">
        <v>4.7300000000000002E-2</v>
      </c>
      <c r="L1802" s="7">
        <v>3.9E-2</v>
      </c>
      <c r="M1802" s="7">
        <v>4.3200000000000002E-2</v>
      </c>
      <c r="N1802" s="37">
        <v>3.9399999999999998E-2</v>
      </c>
      <c r="O1802" s="19"/>
      <c r="P1802" s="40"/>
      <c r="Q1802" s="40"/>
      <c r="R1802" s="40"/>
    </row>
    <row r="1803" spans="1:18" x14ac:dyDescent="0.2">
      <c r="A1803" s="40">
        <f t="shared" si="2"/>
        <v>201708</v>
      </c>
      <c r="B1803" s="35">
        <v>42950</v>
      </c>
      <c r="C1803" s="7" t="s">
        <v>568</v>
      </c>
      <c r="D1803" s="36">
        <v>3.6700000000000003E-2</v>
      </c>
      <c r="E1803" s="36">
        <v>3.8600000000000002E-2</v>
      </c>
      <c r="F1803" s="36">
        <v>4.24E-2</v>
      </c>
      <c r="G1803" s="37">
        <v>3.9199999999999999E-2</v>
      </c>
      <c r="H1803" s="8">
        <f t="shared" si="1"/>
        <v>0</v>
      </c>
      <c r="I1803" s="60"/>
      <c r="J1803" s="7">
        <v>3.5999999999999997E-2</v>
      </c>
      <c r="K1803" s="7">
        <v>3.6999999999999998E-2</v>
      </c>
      <c r="L1803" s="7">
        <v>3.8699999999999998E-2</v>
      </c>
      <c r="M1803" s="7">
        <v>4.2900000000000001E-2</v>
      </c>
      <c r="N1803" s="37">
        <v>3.9E-2</v>
      </c>
      <c r="O1803" s="19"/>
      <c r="P1803" s="40"/>
      <c r="Q1803" s="40"/>
      <c r="R1803" s="40"/>
    </row>
    <row r="1804" spans="1:18" x14ac:dyDescent="0.2">
      <c r="A1804" s="40">
        <f t="shared" si="2"/>
        <v>201708</v>
      </c>
      <c r="B1804" s="35">
        <v>42951</v>
      </c>
      <c r="C1804" s="7" t="s">
        <v>568</v>
      </c>
      <c r="D1804" s="36">
        <v>3.7100000000000001E-2</v>
      </c>
      <c r="E1804" s="36">
        <v>3.9E-2</v>
      </c>
      <c r="F1804" s="36">
        <v>4.2700000000000002E-2</v>
      </c>
      <c r="G1804" s="37">
        <v>3.9600000000000003E-2</v>
      </c>
      <c r="H1804" s="8">
        <f t="shared" si="1"/>
        <v>0</v>
      </c>
      <c r="I1804" s="60"/>
      <c r="J1804" s="7">
        <v>3.6499999999999998E-2</v>
      </c>
      <c r="K1804" s="7">
        <v>3.7499999999999999E-2</v>
      </c>
      <c r="L1804" s="7">
        <v>3.9100000000000003E-2</v>
      </c>
      <c r="M1804" s="7">
        <v>4.3200000000000002E-2</v>
      </c>
      <c r="N1804" s="37">
        <v>3.95E-2</v>
      </c>
      <c r="O1804" s="19"/>
      <c r="P1804" s="40"/>
      <c r="Q1804" s="40"/>
      <c r="R1804" s="40"/>
    </row>
    <row r="1805" spans="1:18" x14ac:dyDescent="0.2">
      <c r="A1805" s="40">
        <f t="shared" si="2"/>
        <v>201708</v>
      </c>
      <c r="B1805" s="35">
        <v>42954</v>
      </c>
      <c r="C1805" s="7" t="s">
        <v>568</v>
      </c>
      <c r="D1805" s="36">
        <v>3.6999999999999998E-2</v>
      </c>
      <c r="E1805" s="36">
        <v>3.8899999999999997E-2</v>
      </c>
      <c r="F1805" s="36">
        <v>4.2700000000000002E-2</v>
      </c>
      <c r="G1805" s="37">
        <v>3.95E-2</v>
      </c>
      <c r="H1805" s="8">
        <f t="shared" si="1"/>
        <v>0</v>
      </c>
      <c r="I1805" s="60"/>
      <c r="J1805" s="7">
        <v>3.6499999999999998E-2</v>
      </c>
      <c r="K1805" s="7">
        <v>3.73E-2</v>
      </c>
      <c r="L1805" s="7">
        <v>3.9E-2</v>
      </c>
      <c r="M1805" s="7">
        <v>4.3200000000000002E-2</v>
      </c>
      <c r="N1805" s="37">
        <v>3.9399999999999998E-2</v>
      </c>
      <c r="O1805" s="19"/>
      <c r="P1805" s="40"/>
      <c r="Q1805" s="40"/>
      <c r="R1805" s="40"/>
    </row>
    <row r="1806" spans="1:18" x14ac:dyDescent="0.2">
      <c r="A1806" s="40">
        <f t="shared" si="2"/>
        <v>201708</v>
      </c>
      <c r="B1806" s="35">
        <v>42955</v>
      </c>
      <c r="C1806" s="7" t="s">
        <v>568</v>
      </c>
      <c r="D1806" s="36">
        <v>3.73E-2</v>
      </c>
      <c r="E1806" s="36">
        <v>3.9199999999999999E-2</v>
      </c>
      <c r="F1806" s="36">
        <v>4.2900000000000001E-2</v>
      </c>
      <c r="G1806" s="37">
        <v>3.9800000000000002E-2</v>
      </c>
      <c r="H1806" s="8">
        <f t="shared" si="1"/>
        <v>0</v>
      </c>
      <c r="I1806" s="60"/>
      <c r="J1806" s="7">
        <v>3.6799999999999999E-2</v>
      </c>
      <c r="K1806" s="7">
        <v>3.7699999999999997E-2</v>
      </c>
      <c r="L1806" s="7">
        <v>3.9399999999999998E-2</v>
      </c>
      <c r="M1806" s="7">
        <v>4.36E-2</v>
      </c>
      <c r="N1806" s="37">
        <v>3.9800000000000002E-2</v>
      </c>
      <c r="O1806" s="19"/>
      <c r="P1806" s="40"/>
      <c r="Q1806" s="40"/>
      <c r="R1806" s="40"/>
    </row>
    <row r="1807" spans="1:18" x14ac:dyDescent="0.2">
      <c r="A1807" s="40">
        <f t="shared" si="2"/>
        <v>201708</v>
      </c>
      <c r="B1807" s="35">
        <v>42956</v>
      </c>
      <c r="C1807" s="7" t="s">
        <v>568</v>
      </c>
      <c r="D1807" s="36">
        <v>3.6799999999999999E-2</v>
      </c>
      <c r="E1807" s="36">
        <v>3.8699999999999998E-2</v>
      </c>
      <c r="F1807" s="36">
        <v>4.2500000000000003E-2</v>
      </c>
      <c r="G1807" s="37">
        <v>3.9300000000000002E-2</v>
      </c>
      <c r="H1807" s="8">
        <f t="shared" si="1"/>
        <v>0</v>
      </c>
      <c r="I1807" s="60"/>
      <c r="J1807" s="7">
        <v>3.6299999999999999E-2</v>
      </c>
      <c r="K1807" s="7">
        <v>3.7400000000000003E-2</v>
      </c>
      <c r="L1807" s="7">
        <v>3.8899999999999997E-2</v>
      </c>
      <c r="M1807" s="7">
        <v>4.3299999999999998E-2</v>
      </c>
      <c r="N1807" s="37">
        <v>3.9300000000000002E-2</v>
      </c>
      <c r="O1807" s="19"/>
      <c r="P1807" s="40"/>
      <c r="Q1807" s="40"/>
      <c r="R1807" s="40"/>
    </row>
    <row r="1808" spans="1:18" x14ac:dyDescent="0.2">
      <c r="A1808" s="40">
        <f t="shared" si="2"/>
        <v>201708</v>
      </c>
      <c r="B1808" s="35">
        <v>42957</v>
      </c>
      <c r="C1808" s="7" t="s">
        <v>568</v>
      </c>
      <c r="D1808" s="36">
        <v>3.6600000000000001E-2</v>
      </c>
      <c r="E1808" s="36">
        <v>3.85E-2</v>
      </c>
      <c r="F1808" s="36">
        <v>4.2200000000000001E-2</v>
      </c>
      <c r="G1808" s="37">
        <v>3.9100000000000003E-2</v>
      </c>
      <c r="H1808" s="8">
        <f t="shared" si="1"/>
        <v>0</v>
      </c>
      <c r="I1808" s="60"/>
      <c r="J1808" s="7">
        <v>3.6200000000000003E-2</v>
      </c>
      <c r="K1808" s="7">
        <v>3.7199999999999997E-2</v>
      </c>
      <c r="L1808" s="7">
        <v>3.8699999999999998E-2</v>
      </c>
      <c r="M1808" s="7">
        <v>4.3099999999999999E-2</v>
      </c>
      <c r="N1808" s="37">
        <v>3.9199999999999999E-2</v>
      </c>
      <c r="O1808" s="19"/>
      <c r="P1808" s="40"/>
      <c r="Q1808" s="40"/>
      <c r="R1808" s="40"/>
    </row>
    <row r="1809" spans="1:18" x14ac:dyDescent="0.2">
      <c r="A1809" s="40">
        <f t="shared" si="2"/>
        <v>201708</v>
      </c>
      <c r="B1809" s="35">
        <v>42958</v>
      </c>
      <c r="C1809" s="7" t="s">
        <v>568</v>
      </c>
      <c r="D1809" s="36">
        <v>3.6499999999999998E-2</v>
      </c>
      <c r="E1809" s="36">
        <v>3.8600000000000002E-2</v>
      </c>
      <c r="F1809" s="36">
        <v>4.2200000000000001E-2</v>
      </c>
      <c r="G1809" s="37">
        <v>3.9100000000000003E-2</v>
      </c>
      <c r="H1809" s="8">
        <f t="shared" si="1"/>
        <v>0</v>
      </c>
      <c r="I1809" s="60"/>
      <c r="J1809" s="7">
        <v>3.6299999999999999E-2</v>
      </c>
      <c r="K1809" s="7">
        <v>3.7199999999999997E-2</v>
      </c>
      <c r="L1809" s="7">
        <v>3.8800000000000001E-2</v>
      </c>
      <c r="M1809" s="7">
        <v>4.3099999999999999E-2</v>
      </c>
      <c r="N1809" s="37">
        <v>3.9199999999999999E-2</v>
      </c>
      <c r="O1809" s="19"/>
      <c r="P1809" s="40"/>
      <c r="Q1809" s="40"/>
      <c r="R1809" s="40"/>
    </row>
    <row r="1810" spans="1:18" x14ac:dyDescent="0.2">
      <c r="A1810" s="40">
        <f t="shared" si="2"/>
        <v>201708</v>
      </c>
      <c r="B1810" s="35">
        <v>42961</v>
      </c>
      <c r="C1810" s="7" t="s">
        <v>568</v>
      </c>
      <c r="D1810" s="36">
        <v>3.6700000000000003E-2</v>
      </c>
      <c r="E1810" s="36">
        <v>3.8699999999999998E-2</v>
      </c>
      <c r="F1810" s="36">
        <v>4.24E-2</v>
      </c>
      <c r="G1810" s="37">
        <v>3.9300000000000002E-2</v>
      </c>
      <c r="H1810" s="8">
        <f t="shared" si="1"/>
        <v>0</v>
      </c>
      <c r="I1810" s="60"/>
      <c r="J1810" s="7">
        <v>3.6499999999999998E-2</v>
      </c>
      <c r="K1810" s="7">
        <v>3.73E-2</v>
      </c>
      <c r="L1810" s="7">
        <v>3.9E-2</v>
      </c>
      <c r="M1810" s="7">
        <v>4.3299999999999998E-2</v>
      </c>
      <c r="N1810" s="37">
        <v>3.9399999999999998E-2</v>
      </c>
      <c r="O1810" s="19"/>
      <c r="P1810" s="40"/>
      <c r="Q1810" s="40"/>
      <c r="R1810" s="40"/>
    </row>
    <row r="1811" spans="1:18" x14ac:dyDescent="0.2">
      <c r="A1811" s="40">
        <f t="shared" si="2"/>
        <v>201708</v>
      </c>
      <c r="B1811" s="35">
        <v>42962</v>
      </c>
      <c r="C1811" s="7" t="s">
        <v>568</v>
      </c>
      <c r="D1811" s="36">
        <v>3.7100000000000001E-2</v>
      </c>
      <c r="E1811" s="36">
        <v>3.9100000000000003E-2</v>
      </c>
      <c r="F1811" s="36">
        <v>4.2700000000000002E-2</v>
      </c>
      <c r="G1811" s="37">
        <v>3.9600000000000003E-2</v>
      </c>
      <c r="H1811" s="8">
        <f t="shared" si="1"/>
        <v>0</v>
      </c>
      <c r="I1811" s="60"/>
      <c r="J1811" s="7">
        <v>3.6799999999999999E-2</v>
      </c>
      <c r="K1811" s="7">
        <v>3.7699999999999997E-2</v>
      </c>
      <c r="L1811" s="7">
        <v>3.9300000000000002E-2</v>
      </c>
      <c r="M1811" s="7">
        <v>4.36E-2</v>
      </c>
      <c r="N1811" s="37">
        <v>3.9699999999999999E-2</v>
      </c>
      <c r="O1811" s="19"/>
      <c r="P1811" s="40"/>
      <c r="Q1811" s="40"/>
      <c r="R1811" s="40"/>
    </row>
    <row r="1812" spans="1:18" x14ac:dyDescent="0.2">
      <c r="A1812" s="40">
        <f t="shared" si="2"/>
        <v>201708</v>
      </c>
      <c r="B1812" s="35">
        <v>42963</v>
      </c>
      <c r="C1812" s="7" t="s">
        <v>568</v>
      </c>
      <c r="D1812" s="36">
        <v>3.6700000000000003E-2</v>
      </c>
      <c r="E1812" s="36">
        <v>3.8800000000000001E-2</v>
      </c>
      <c r="F1812" s="36">
        <v>4.24E-2</v>
      </c>
      <c r="G1812" s="37">
        <v>3.9300000000000002E-2</v>
      </c>
      <c r="H1812" s="8">
        <f t="shared" si="1"/>
        <v>0</v>
      </c>
      <c r="I1812" s="60"/>
      <c r="J1812" s="7">
        <v>3.6400000000000002E-2</v>
      </c>
      <c r="K1812" s="7">
        <v>3.7199999999999997E-2</v>
      </c>
      <c r="L1812" s="7">
        <v>3.9E-2</v>
      </c>
      <c r="M1812" s="7">
        <v>4.3200000000000002E-2</v>
      </c>
      <c r="N1812" s="37">
        <v>3.9300000000000002E-2</v>
      </c>
      <c r="O1812" s="19"/>
      <c r="P1812" s="40"/>
      <c r="Q1812" s="40"/>
      <c r="R1812" s="40"/>
    </row>
    <row r="1813" spans="1:18" x14ac:dyDescent="0.2">
      <c r="A1813" s="40">
        <f t="shared" si="2"/>
        <v>201708</v>
      </c>
      <c r="B1813" s="35">
        <v>42964</v>
      </c>
      <c r="C1813" s="7" t="s">
        <v>568</v>
      </c>
      <c r="D1813" s="36">
        <v>3.6600000000000001E-2</v>
      </c>
      <c r="E1813" s="36">
        <v>3.85E-2</v>
      </c>
      <c r="F1813" s="36">
        <v>4.2200000000000001E-2</v>
      </c>
      <c r="G1813" s="37">
        <v>3.9100000000000003E-2</v>
      </c>
      <c r="H1813" s="8">
        <f t="shared" si="1"/>
        <v>0</v>
      </c>
      <c r="I1813" s="60"/>
      <c r="J1813" s="7">
        <v>3.6400000000000002E-2</v>
      </c>
      <c r="K1813" s="7">
        <v>3.7100000000000001E-2</v>
      </c>
      <c r="L1813" s="7">
        <v>3.8699999999999998E-2</v>
      </c>
      <c r="M1813" s="7">
        <v>4.2999999999999997E-2</v>
      </c>
      <c r="N1813" s="37">
        <v>3.9199999999999999E-2</v>
      </c>
      <c r="O1813" s="19"/>
      <c r="P1813" s="40"/>
      <c r="Q1813" s="40"/>
      <c r="R1813" s="40"/>
    </row>
    <row r="1814" spans="1:18" x14ac:dyDescent="0.2">
      <c r="A1814" s="40">
        <f t="shared" si="2"/>
        <v>201708</v>
      </c>
      <c r="B1814" s="35">
        <v>42965</v>
      </c>
      <c r="C1814" s="7" t="s">
        <v>568</v>
      </c>
      <c r="D1814" s="36">
        <v>3.6499999999999998E-2</v>
      </c>
      <c r="E1814" s="36">
        <v>3.85E-2</v>
      </c>
      <c r="F1814" s="36">
        <v>4.2200000000000001E-2</v>
      </c>
      <c r="G1814" s="37">
        <v>3.9100000000000003E-2</v>
      </c>
      <c r="H1814" s="8">
        <f t="shared" si="1"/>
        <v>0</v>
      </c>
      <c r="I1814" s="60"/>
      <c r="J1814" s="7">
        <v>3.6400000000000002E-2</v>
      </c>
      <c r="K1814" s="7">
        <v>3.6999999999999998E-2</v>
      </c>
      <c r="L1814" s="7">
        <v>3.8800000000000001E-2</v>
      </c>
      <c r="M1814" s="7">
        <v>4.3099999999999999E-2</v>
      </c>
      <c r="N1814" s="37">
        <v>3.9199999999999999E-2</v>
      </c>
      <c r="O1814" s="19"/>
      <c r="P1814" s="40"/>
      <c r="Q1814" s="40"/>
      <c r="R1814" s="40"/>
    </row>
    <row r="1815" spans="1:18" x14ac:dyDescent="0.2">
      <c r="A1815" s="40">
        <f t="shared" si="2"/>
        <v>201708</v>
      </c>
      <c r="B1815" s="35">
        <v>42968</v>
      </c>
      <c r="C1815" s="7" t="s">
        <v>568</v>
      </c>
      <c r="D1815" s="36">
        <v>3.6400000000000002E-2</v>
      </c>
      <c r="E1815" s="36">
        <v>3.8399999999999997E-2</v>
      </c>
      <c r="F1815" s="36">
        <v>4.2099999999999999E-2</v>
      </c>
      <c r="G1815" s="37">
        <v>3.9E-2</v>
      </c>
      <c r="H1815" s="8">
        <f t="shared" si="1"/>
        <v>0</v>
      </c>
      <c r="I1815" s="60"/>
      <c r="J1815" s="7">
        <v>3.6200000000000003E-2</v>
      </c>
      <c r="K1815" s="7">
        <v>3.6999999999999998E-2</v>
      </c>
      <c r="L1815" s="7">
        <v>3.8600000000000002E-2</v>
      </c>
      <c r="M1815" s="7">
        <v>4.2999999999999997E-2</v>
      </c>
      <c r="N1815" s="37">
        <v>3.9100000000000003E-2</v>
      </c>
      <c r="O1815" s="19"/>
      <c r="P1815" s="40"/>
      <c r="Q1815" s="40"/>
      <c r="R1815" s="40"/>
    </row>
    <row r="1816" spans="1:18" x14ac:dyDescent="0.2">
      <c r="A1816" s="40">
        <f t="shared" si="2"/>
        <v>201708</v>
      </c>
      <c r="B1816" s="35">
        <v>42969</v>
      </c>
      <c r="C1816" s="7" t="s">
        <v>568</v>
      </c>
      <c r="D1816" s="36">
        <v>3.6799999999999999E-2</v>
      </c>
      <c r="E1816" s="36">
        <v>3.8600000000000002E-2</v>
      </c>
      <c r="F1816" s="36">
        <v>4.2299999999999997E-2</v>
      </c>
      <c r="G1816" s="37">
        <v>3.9199999999999999E-2</v>
      </c>
      <c r="H1816" s="8">
        <f t="shared" si="1"/>
        <v>0</v>
      </c>
      <c r="I1816" s="60"/>
      <c r="J1816" s="7">
        <v>3.6600000000000001E-2</v>
      </c>
      <c r="K1816" s="7">
        <v>3.7199999999999997E-2</v>
      </c>
      <c r="L1816" s="7">
        <v>3.8899999999999997E-2</v>
      </c>
      <c r="M1816" s="7">
        <v>4.3200000000000002E-2</v>
      </c>
      <c r="N1816" s="37">
        <v>3.9300000000000002E-2</v>
      </c>
      <c r="O1816" s="19"/>
      <c r="P1816" s="40"/>
      <c r="Q1816" s="40"/>
      <c r="R1816" s="40"/>
    </row>
    <row r="1817" spans="1:18" x14ac:dyDescent="0.2">
      <c r="A1817" s="40">
        <f t="shared" si="2"/>
        <v>201708</v>
      </c>
      <c r="B1817" s="35">
        <v>42970</v>
      </c>
      <c r="C1817" s="7" t="s">
        <v>568</v>
      </c>
      <c r="D1817" s="36">
        <v>3.6400000000000002E-2</v>
      </c>
      <c r="E1817" s="36">
        <v>3.8300000000000001E-2</v>
      </c>
      <c r="F1817" s="36">
        <v>4.2000000000000003E-2</v>
      </c>
      <c r="G1817" s="37">
        <v>3.8899999999999997E-2</v>
      </c>
      <c r="H1817" s="8">
        <f t="shared" si="1"/>
        <v>0</v>
      </c>
      <c r="I1817" s="60"/>
      <c r="J1817" s="7">
        <v>3.6200000000000003E-2</v>
      </c>
      <c r="K1817" s="7">
        <v>3.6900000000000002E-2</v>
      </c>
      <c r="L1817" s="7">
        <v>3.8600000000000002E-2</v>
      </c>
      <c r="M1817" s="7">
        <v>4.2900000000000001E-2</v>
      </c>
      <c r="N1817" s="37">
        <v>3.9E-2</v>
      </c>
      <c r="O1817" s="19"/>
      <c r="P1817" s="40"/>
      <c r="Q1817" s="40"/>
      <c r="R1817" s="40"/>
    </row>
    <row r="1818" spans="1:18" x14ac:dyDescent="0.2">
      <c r="A1818" s="40">
        <f t="shared" si="2"/>
        <v>201708</v>
      </c>
      <c r="B1818" s="35">
        <v>42971</v>
      </c>
      <c r="C1818" s="7" t="s">
        <v>568</v>
      </c>
      <c r="D1818" s="36">
        <v>3.6700000000000003E-2</v>
      </c>
      <c r="E1818" s="36">
        <v>3.85E-2</v>
      </c>
      <c r="F1818" s="36">
        <v>4.2200000000000001E-2</v>
      </c>
      <c r="G1818" s="37">
        <v>3.9100000000000003E-2</v>
      </c>
      <c r="H1818" s="8">
        <f t="shared" si="1"/>
        <v>0</v>
      </c>
      <c r="I1818" s="60"/>
      <c r="J1818" s="7">
        <v>3.6400000000000002E-2</v>
      </c>
      <c r="K1818" s="7">
        <v>3.7100000000000001E-2</v>
      </c>
      <c r="L1818" s="7">
        <v>3.8699999999999998E-2</v>
      </c>
      <c r="M1818" s="7">
        <v>4.3099999999999999E-2</v>
      </c>
      <c r="N1818" s="37">
        <v>3.9199999999999999E-2</v>
      </c>
      <c r="O1818" s="19"/>
      <c r="P1818" s="40"/>
      <c r="Q1818" s="40"/>
      <c r="R1818" s="40"/>
    </row>
    <row r="1819" spans="1:18" x14ac:dyDescent="0.2">
      <c r="A1819" s="40">
        <f t="shared" si="2"/>
        <v>201708</v>
      </c>
      <c r="B1819" s="35">
        <v>42972</v>
      </c>
      <c r="C1819" s="7" t="s">
        <v>568</v>
      </c>
      <c r="D1819" s="36">
        <v>3.6499999999999998E-2</v>
      </c>
      <c r="E1819" s="36">
        <v>3.8300000000000001E-2</v>
      </c>
      <c r="F1819" s="36">
        <v>4.2000000000000003E-2</v>
      </c>
      <c r="G1819" s="37">
        <v>3.8899999999999997E-2</v>
      </c>
      <c r="H1819" s="8">
        <f t="shared" si="1"/>
        <v>0</v>
      </c>
      <c r="I1819" s="60"/>
      <c r="J1819" s="7">
        <v>3.6200000000000003E-2</v>
      </c>
      <c r="K1819" s="7">
        <v>3.6900000000000002E-2</v>
      </c>
      <c r="L1819" s="7">
        <v>3.8600000000000002E-2</v>
      </c>
      <c r="M1819" s="7">
        <v>4.2900000000000001E-2</v>
      </c>
      <c r="N1819" s="37">
        <v>3.9E-2</v>
      </c>
      <c r="O1819" s="19"/>
      <c r="P1819" s="40"/>
      <c r="Q1819" s="40"/>
      <c r="R1819" s="40"/>
    </row>
    <row r="1820" spans="1:18" x14ac:dyDescent="0.2">
      <c r="A1820" s="40">
        <f t="shared" si="2"/>
        <v>201708</v>
      </c>
      <c r="B1820" s="35">
        <v>42975</v>
      </c>
      <c r="C1820" s="7" t="s">
        <v>568</v>
      </c>
      <c r="D1820" s="36">
        <v>3.6499999999999998E-2</v>
      </c>
      <c r="E1820" s="36">
        <v>3.8300000000000001E-2</v>
      </c>
      <c r="F1820" s="36">
        <v>4.2000000000000003E-2</v>
      </c>
      <c r="G1820" s="37">
        <v>3.8899999999999997E-2</v>
      </c>
      <c r="H1820" s="8">
        <f t="shared" si="1"/>
        <v>0</v>
      </c>
      <c r="I1820" s="60"/>
      <c r="J1820" s="7">
        <v>3.6200000000000003E-2</v>
      </c>
      <c r="K1820" s="7">
        <v>3.6900000000000002E-2</v>
      </c>
      <c r="L1820" s="7">
        <v>3.85E-2</v>
      </c>
      <c r="M1820" s="7">
        <v>4.2900000000000001E-2</v>
      </c>
      <c r="N1820" s="37">
        <v>3.9E-2</v>
      </c>
      <c r="O1820" s="19"/>
      <c r="P1820" s="40"/>
      <c r="Q1820" s="40"/>
      <c r="R1820" s="40"/>
    </row>
    <row r="1821" spans="1:18" x14ac:dyDescent="0.2">
      <c r="A1821" s="40">
        <f t="shared" si="2"/>
        <v>201708</v>
      </c>
      <c r="B1821" s="35">
        <v>42976</v>
      </c>
      <c r="C1821" s="7" t="s">
        <v>568</v>
      </c>
      <c r="D1821" s="36">
        <v>3.6499999999999998E-2</v>
      </c>
      <c r="E1821" s="36">
        <v>3.8300000000000001E-2</v>
      </c>
      <c r="F1821" s="36">
        <v>4.2000000000000003E-2</v>
      </c>
      <c r="G1821" s="37">
        <v>3.8899999999999997E-2</v>
      </c>
      <c r="H1821" s="8">
        <f t="shared" si="1"/>
        <v>0</v>
      </c>
      <c r="I1821" s="60"/>
      <c r="J1821" s="7">
        <v>3.6200000000000003E-2</v>
      </c>
      <c r="K1821" s="7">
        <v>3.6900000000000002E-2</v>
      </c>
      <c r="L1821" s="7">
        <v>3.85E-2</v>
      </c>
      <c r="M1821" s="7">
        <v>4.2799999999999998E-2</v>
      </c>
      <c r="N1821" s="37">
        <v>3.8899999999999997E-2</v>
      </c>
      <c r="O1821" s="19"/>
      <c r="P1821" s="40"/>
      <c r="Q1821" s="40"/>
      <c r="R1821" s="40"/>
    </row>
    <row r="1822" spans="1:18" x14ac:dyDescent="0.2">
      <c r="A1822" s="40">
        <f t="shared" si="2"/>
        <v>201708</v>
      </c>
      <c r="B1822" s="35">
        <v>42977</v>
      </c>
      <c r="C1822" s="7" t="s">
        <v>568</v>
      </c>
      <c r="D1822" s="36">
        <v>3.6499999999999998E-2</v>
      </c>
      <c r="E1822" s="36">
        <v>3.8300000000000001E-2</v>
      </c>
      <c r="F1822" s="36">
        <v>4.2099999999999999E-2</v>
      </c>
      <c r="G1822" s="37">
        <v>3.9E-2</v>
      </c>
      <c r="H1822" s="8">
        <f t="shared" si="1"/>
        <v>0</v>
      </c>
      <c r="I1822" s="60"/>
      <c r="J1822" s="7">
        <v>3.6200000000000003E-2</v>
      </c>
      <c r="K1822" s="7">
        <v>3.6900000000000002E-2</v>
      </c>
      <c r="L1822" s="7">
        <v>3.8600000000000002E-2</v>
      </c>
      <c r="M1822" s="7">
        <v>4.2900000000000001E-2</v>
      </c>
      <c r="N1822" s="37">
        <v>3.9E-2</v>
      </c>
      <c r="O1822" s="19"/>
      <c r="P1822" s="40"/>
      <c r="Q1822" s="40"/>
      <c r="R1822" s="40"/>
    </row>
    <row r="1823" spans="1:18" x14ac:dyDescent="0.2">
      <c r="A1823" s="40">
        <f t="shared" si="2"/>
        <v>201708</v>
      </c>
      <c r="B1823" s="35">
        <v>42978</v>
      </c>
      <c r="C1823" s="7" t="s">
        <v>568</v>
      </c>
      <c r="D1823" s="36">
        <v>3.6299999999999999E-2</v>
      </c>
      <c r="E1823" s="36">
        <v>3.8100000000000002E-2</v>
      </c>
      <c r="F1823" s="36">
        <v>4.1799999999999997E-2</v>
      </c>
      <c r="G1823" s="37">
        <v>3.8699999999999998E-2</v>
      </c>
      <c r="H1823" s="8">
        <f t="shared" si="1"/>
        <v>0</v>
      </c>
      <c r="I1823" s="60"/>
      <c r="J1823" s="7">
        <v>3.5900000000000001E-2</v>
      </c>
      <c r="K1823" s="7">
        <v>3.6700000000000003E-2</v>
      </c>
      <c r="L1823" s="7">
        <v>3.8300000000000001E-2</v>
      </c>
      <c r="M1823" s="7">
        <v>4.2599999999999999E-2</v>
      </c>
      <c r="N1823" s="37">
        <v>3.8699999999999998E-2</v>
      </c>
      <c r="O1823" s="19"/>
      <c r="P1823" s="40"/>
      <c r="Q1823" s="40"/>
      <c r="R1823" s="40"/>
    </row>
    <row r="1824" spans="1:18" x14ac:dyDescent="0.2">
      <c r="A1824" s="40">
        <f t="shared" si="2"/>
        <v>201709</v>
      </c>
      <c r="B1824" s="35">
        <v>42979</v>
      </c>
      <c r="C1824" s="7" t="s">
        <v>568</v>
      </c>
      <c r="D1824" s="36">
        <v>3.6700000000000003E-2</v>
      </c>
      <c r="E1824" s="36">
        <v>3.85E-2</v>
      </c>
      <c r="F1824" s="36">
        <v>4.2299999999999997E-2</v>
      </c>
      <c r="G1824" s="37">
        <v>3.9199999999999999E-2</v>
      </c>
      <c r="H1824" s="8">
        <f t="shared" si="1"/>
        <v>0</v>
      </c>
      <c r="I1824" s="60"/>
      <c r="J1824" s="7">
        <v>3.6400000000000002E-2</v>
      </c>
      <c r="K1824" s="7">
        <v>3.6999999999999998E-2</v>
      </c>
      <c r="L1824" s="7">
        <v>3.8699999999999998E-2</v>
      </c>
      <c r="M1824" s="7">
        <v>4.3099999999999999E-2</v>
      </c>
      <c r="N1824" s="37">
        <v>3.9199999999999999E-2</v>
      </c>
      <c r="O1824" s="19"/>
      <c r="P1824" s="40"/>
      <c r="Q1824" s="40"/>
      <c r="R1824" s="40"/>
    </row>
    <row r="1825" spans="1:18" x14ac:dyDescent="0.2">
      <c r="A1825" s="40">
        <f t="shared" ref="A1825:A1892" si="3">YEAR(B1825)*100+MONTH(B1825)</f>
        <v>201709</v>
      </c>
      <c r="B1825" s="35">
        <v>42983</v>
      </c>
      <c r="C1825" s="7" t="s">
        <v>568</v>
      </c>
      <c r="D1825" s="36">
        <v>3.5900000000000001E-2</v>
      </c>
      <c r="E1825" s="36">
        <v>3.78E-2</v>
      </c>
      <c r="F1825" s="36">
        <v>4.1500000000000002E-2</v>
      </c>
      <c r="G1825" s="37">
        <v>3.8399999999999997E-2</v>
      </c>
      <c r="H1825" s="8">
        <f t="shared" si="1"/>
        <v>0</v>
      </c>
      <c r="I1825" s="60"/>
      <c r="J1825" s="7">
        <v>3.5700000000000003E-2</v>
      </c>
      <c r="K1825" s="7">
        <v>3.6400000000000002E-2</v>
      </c>
      <c r="L1825" s="7">
        <v>3.7999999999999999E-2</v>
      </c>
      <c r="M1825" s="7">
        <v>4.2299999999999997E-2</v>
      </c>
      <c r="N1825" s="37">
        <v>3.8399999999999997E-2</v>
      </c>
      <c r="O1825" s="19"/>
      <c r="P1825" s="40"/>
      <c r="Q1825" s="40"/>
      <c r="R1825" s="40"/>
    </row>
    <row r="1826" spans="1:18" x14ac:dyDescent="0.2">
      <c r="A1826" s="40">
        <f t="shared" si="3"/>
        <v>201709</v>
      </c>
      <c r="B1826" s="35">
        <v>42984</v>
      </c>
      <c r="C1826" s="7" t="s">
        <v>568</v>
      </c>
      <c r="D1826" s="36">
        <v>3.6299999999999999E-2</v>
      </c>
      <c r="E1826" s="36">
        <v>3.8199999999999998E-2</v>
      </c>
      <c r="F1826" s="36">
        <v>4.19E-2</v>
      </c>
      <c r="G1826" s="37">
        <v>3.8800000000000001E-2</v>
      </c>
      <c r="H1826" s="8">
        <f t="shared" si="1"/>
        <v>0</v>
      </c>
      <c r="I1826" s="60"/>
      <c r="J1826" s="7">
        <v>3.61E-2</v>
      </c>
      <c r="K1826" s="7">
        <v>3.6700000000000003E-2</v>
      </c>
      <c r="L1826" s="7">
        <v>3.8399999999999997E-2</v>
      </c>
      <c r="M1826" s="7">
        <v>4.2700000000000002E-2</v>
      </c>
      <c r="N1826" s="37">
        <v>3.8800000000000001E-2</v>
      </c>
      <c r="O1826" s="40"/>
      <c r="P1826" s="40"/>
      <c r="Q1826" s="40"/>
      <c r="R1826" s="40"/>
    </row>
    <row r="1827" spans="1:18" x14ac:dyDescent="0.2">
      <c r="A1827" s="40">
        <f t="shared" si="3"/>
        <v>201709</v>
      </c>
      <c r="B1827" s="35">
        <v>42985</v>
      </c>
      <c r="C1827" s="7" t="s">
        <v>568</v>
      </c>
      <c r="D1827" s="36">
        <v>3.5900000000000001E-2</v>
      </c>
      <c r="E1827" s="36">
        <v>3.7699999999999997E-2</v>
      </c>
      <c r="F1827" s="36">
        <v>4.1399999999999999E-2</v>
      </c>
      <c r="G1827" s="37">
        <v>3.8300000000000001E-2</v>
      </c>
      <c r="H1827" s="8">
        <f t="shared" si="1"/>
        <v>0</v>
      </c>
      <c r="I1827" s="60"/>
      <c r="J1827" s="7">
        <v>3.5999999999999997E-2</v>
      </c>
      <c r="K1827" s="7">
        <v>3.6400000000000002E-2</v>
      </c>
      <c r="L1827" s="7">
        <v>3.7999999999999999E-2</v>
      </c>
      <c r="M1827" s="7">
        <v>4.2200000000000001E-2</v>
      </c>
      <c r="N1827" s="37">
        <v>3.8399999999999997E-2</v>
      </c>
      <c r="O1827" s="19"/>
      <c r="P1827" s="40"/>
      <c r="Q1827" s="40"/>
      <c r="R1827" s="40"/>
    </row>
    <row r="1828" spans="1:18" x14ac:dyDescent="0.2">
      <c r="A1828" s="40">
        <f t="shared" si="3"/>
        <v>201709</v>
      </c>
      <c r="B1828" s="35">
        <v>42986</v>
      </c>
      <c r="C1828" s="7" t="s">
        <v>568</v>
      </c>
      <c r="D1828" s="36">
        <v>3.61E-2</v>
      </c>
      <c r="E1828" s="36">
        <v>3.78E-2</v>
      </c>
      <c r="F1828" s="36">
        <v>4.1500000000000002E-2</v>
      </c>
      <c r="G1828" s="37">
        <v>3.85E-2</v>
      </c>
      <c r="H1828" s="8">
        <f t="shared" si="1"/>
        <v>0</v>
      </c>
      <c r="I1828" s="60"/>
      <c r="J1828" s="7">
        <v>3.5999999999999997E-2</v>
      </c>
      <c r="K1828" s="7">
        <v>3.6499999999999998E-2</v>
      </c>
      <c r="L1828" s="7">
        <v>3.8100000000000002E-2</v>
      </c>
      <c r="M1828" s="7">
        <v>4.2299999999999997E-2</v>
      </c>
      <c r="N1828" s="37">
        <v>3.8600000000000002E-2</v>
      </c>
      <c r="O1828" s="40"/>
      <c r="P1828" s="40"/>
      <c r="Q1828" s="40"/>
      <c r="R1828" s="40"/>
    </row>
    <row r="1829" spans="1:18" x14ac:dyDescent="0.2">
      <c r="A1829" s="40">
        <f t="shared" si="3"/>
        <v>201709</v>
      </c>
      <c r="B1829" s="35">
        <v>42989</v>
      </c>
      <c r="C1829" s="7" t="s">
        <v>568</v>
      </c>
      <c r="D1829" s="36">
        <v>3.6700000000000003E-2</v>
      </c>
      <c r="E1829" s="36">
        <v>3.8300000000000001E-2</v>
      </c>
      <c r="F1829" s="36">
        <v>4.2099999999999999E-2</v>
      </c>
      <c r="G1829" s="37">
        <v>3.9E-2</v>
      </c>
      <c r="H1829" s="8">
        <f t="shared" si="1"/>
        <v>0</v>
      </c>
      <c r="I1829" s="60"/>
      <c r="J1829" s="7">
        <v>3.6499999999999998E-2</v>
      </c>
      <c r="K1829" s="7">
        <v>3.7100000000000001E-2</v>
      </c>
      <c r="L1829" s="7">
        <v>3.8600000000000002E-2</v>
      </c>
      <c r="M1829" s="7">
        <v>4.2900000000000001E-2</v>
      </c>
      <c r="N1829" s="37">
        <v>3.9100000000000003E-2</v>
      </c>
    </row>
    <row r="1830" spans="1:18" x14ac:dyDescent="0.2">
      <c r="A1830" s="40">
        <f t="shared" si="3"/>
        <v>201709</v>
      </c>
      <c r="B1830" s="35">
        <v>42990</v>
      </c>
      <c r="C1830" s="7" t="s">
        <v>568</v>
      </c>
      <c r="D1830" s="36">
        <v>3.7100000000000001E-2</v>
      </c>
      <c r="E1830" s="36">
        <v>3.8699999999999998E-2</v>
      </c>
      <c r="F1830" s="36">
        <v>4.2500000000000003E-2</v>
      </c>
      <c r="G1830" s="37">
        <v>3.9399999999999998E-2</v>
      </c>
      <c r="H1830" s="8">
        <f t="shared" si="1"/>
        <v>0</v>
      </c>
      <c r="I1830" s="60"/>
      <c r="J1830" s="7">
        <v>3.6600000000000001E-2</v>
      </c>
      <c r="K1830" s="7">
        <v>3.7400000000000003E-2</v>
      </c>
      <c r="L1830" s="7">
        <v>3.8899999999999997E-2</v>
      </c>
      <c r="M1830" s="7">
        <v>4.3299999999999998E-2</v>
      </c>
      <c r="N1830" s="37">
        <v>3.9399999999999998E-2</v>
      </c>
    </row>
    <row r="1831" spans="1:18" x14ac:dyDescent="0.2">
      <c r="A1831" s="40">
        <f t="shared" si="3"/>
        <v>201709</v>
      </c>
      <c r="B1831" s="35">
        <v>42991</v>
      </c>
      <c r="C1831" s="7" t="s">
        <v>568</v>
      </c>
      <c r="D1831" s="36">
        <v>3.7400000000000003E-2</v>
      </c>
      <c r="E1831" s="36">
        <v>3.8899999999999997E-2</v>
      </c>
      <c r="F1831" s="36">
        <v>4.2599999999999999E-2</v>
      </c>
      <c r="G1831" s="37">
        <v>3.9600000000000003E-2</v>
      </c>
      <c r="H1831" s="8">
        <f t="shared" si="1"/>
        <v>0</v>
      </c>
      <c r="I1831" s="60"/>
      <c r="J1831" s="7">
        <v>3.6700000000000003E-2</v>
      </c>
      <c r="K1831" s="7">
        <v>3.7600000000000001E-2</v>
      </c>
      <c r="L1831" s="7">
        <v>3.9100000000000003E-2</v>
      </c>
      <c r="M1831" s="7">
        <v>4.3299999999999998E-2</v>
      </c>
      <c r="N1831" s="37">
        <v>3.9600000000000003E-2</v>
      </c>
    </row>
    <row r="1832" spans="1:18" x14ac:dyDescent="0.2">
      <c r="A1832" s="40">
        <f t="shared" si="3"/>
        <v>201709</v>
      </c>
      <c r="B1832" s="35">
        <v>42992</v>
      </c>
      <c r="C1832" s="7" t="s">
        <v>568</v>
      </c>
      <c r="D1832" s="36">
        <v>3.73E-2</v>
      </c>
      <c r="E1832" s="36">
        <v>3.8699999999999998E-2</v>
      </c>
      <c r="F1832" s="36">
        <v>4.24E-2</v>
      </c>
      <c r="G1832" s="37">
        <v>3.95E-2</v>
      </c>
      <c r="H1832" s="8">
        <f t="shared" si="1"/>
        <v>0</v>
      </c>
      <c r="I1832" s="60"/>
      <c r="J1832" s="7">
        <v>3.6499999999999998E-2</v>
      </c>
      <c r="K1832" s="7">
        <v>3.7499999999999999E-2</v>
      </c>
      <c r="L1832" s="7">
        <v>3.8899999999999997E-2</v>
      </c>
      <c r="M1832" s="7">
        <v>4.3099999999999999E-2</v>
      </c>
      <c r="N1832" s="37">
        <v>3.9399999999999998E-2</v>
      </c>
    </row>
    <row r="1833" spans="1:18" x14ac:dyDescent="0.2">
      <c r="A1833" s="40">
        <f t="shared" si="3"/>
        <v>201709</v>
      </c>
      <c r="B1833" s="35">
        <v>42993</v>
      </c>
      <c r="C1833" s="7" t="s">
        <v>568</v>
      </c>
      <c r="D1833" s="36">
        <v>3.7199999999999997E-2</v>
      </c>
      <c r="E1833" s="36">
        <v>3.8600000000000002E-2</v>
      </c>
      <c r="F1833" s="36">
        <v>4.2299999999999997E-2</v>
      </c>
      <c r="G1833" s="37">
        <v>3.9399999999999998E-2</v>
      </c>
      <c r="H1833" s="8">
        <f t="shared" si="1"/>
        <v>0</v>
      </c>
      <c r="I1833" s="60"/>
      <c r="J1833" s="7">
        <v>3.6299999999999999E-2</v>
      </c>
      <c r="K1833" s="7">
        <v>3.7400000000000003E-2</v>
      </c>
      <c r="L1833" s="7">
        <v>3.8800000000000001E-2</v>
      </c>
      <c r="M1833" s="7">
        <v>4.2999999999999997E-2</v>
      </c>
      <c r="N1833" s="37">
        <v>3.9300000000000002E-2</v>
      </c>
    </row>
    <row r="1834" spans="1:18" x14ac:dyDescent="0.2">
      <c r="A1834" s="40">
        <f t="shared" si="3"/>
        <v>201709</v>
      </c>
      <c r="B1834" s="35">
        <v>42996</v>
      </c>
      <c r="C1834" s="7" t="s">
        <v>568</v>
      </c>
      <c r="D1834" s="36">
        <v>3.7499999999999999E-2</v>
      </c>
      <c r="E1834" s="36">
        <v>3.9E-2</v>
      </c>
      <c r="F1834" s="36">
        <v>4.2599999999999999E-2</v>
      </c>
      <c r="G1834" s="37">
        <v>3.9699999999999999E-2</v>
      </c>
      <c r="H1834" s="8">
        <f t="shared" si="1"/>
        <v>0</v>
      </c>
      <c r="I1834" s="60"/>
      <c r="J1834" s="7">
        <v>3.6700000000000003E-2</v>
      </c>
      <c r="K1834" s="7">
        <v>3.7699999999999997E-2</v>
      </c>
      <c r="L1834" s="7">
        <v>3.9100000000000003E-2</v>
      </c>
      <c r="M1834" s="7">
        <v>4.3299999999999998E-2</v>
      </c>
      <c r="N1834" s="37">
        <v>3.9600000000000003E-2</v>
      </c>
    </row>
    <row r="1835" spans="1:18" x14ac:dyDescent="0.2">
      <c r="A1835" s="40">
        <f t="shared" si="3"/>
        <v>201709</v>
      </c>
      <c r="B1835" s="35">
        <v>42997</v>
      </c>
      <c r="C1835" s="7" t="s">
        <v>568</v>
      </c>
      <c r="D1835" s="36">
        <v>3.7499999999999999E-2</v>
      </c>
      <c r="E1835" s="36">
        <v>3.9E-2</v>
      </c>
      <c r="F1835" s="36">
        <v>4.2700000000000002E-2</v>
      </c>
      <c r="G1835" s="37">
        <v>3.9699999999999999E-2</v>
      </c>
      <c r="H1835" s="8">
        <f t="shared" ref="H1835:H1898" si="4">IF(ROUND(AVERAGE(C1835:F1835)-G1835,4)=0,0,1)</f>
        <v>0</v>
      </c>
      <c r="I1835" s="60"/>
      <c r="J1835" s="7">
        <v>3.6700000000000003E-2</v>
      </c>
      <c r="K1835" s="7">
        <v>3.7699999999999997E-2</v>
      </c>
      <c r="L1835" s="7">
        <v>3.9100000000000003E-2</v>
      </c>
      <c r="M1835" s="7">
        <v>4.3299999999999998E-2</v>
      </c>
      <c r="N1835" s="37">
        <v>3.9600000000000003E-2</v>
      </c>
    </row>
    <row r="1836" spans="1:18" x14ac:dyDescent="0.2">
      <c r="A1836" s="40">
        <f t="shared" si="3"/>
        <v>201709</v>
      </c>
      <c r="B1836" s="35">
        <v>42998</v>
      </c>
      <c r="C1836" s="7" t="s">
        <v>568</v>
      </c>
      <c r="D1836" s="36">
        <v>3.7499999999999999E-2</v>
      </c>
      <c r="E1836" s="36">
        <v>3.9100000000000003E-2</v>
      </c>
      <c r="F1836" s="36">
        <v>4.2799999999999998E-2</v>
      </c>
      <c r="G1836" s="37">
        <v>3.9800000000000002E-2</v>
      </c>
      <c r="H1836" s="8">
        <f t="shared" si="4"/>
        <v>0</v>
      </c>
      <c r="I1836" s="60"/>
      <c r="J1836" s="7">
        <v>3.6700000000000003E-2</v>
      </c>
      <c r="K1836" s="7">
        <v>3.7699999999999997E-2</v>
      </c>
      <c r="L1836" s="7">
        <v>3.9199999999999999E-2</v>
      </c>
      <c r="M1836" s="7">
        <v>4.3400000000000001E-2</v>
      </c>
      <c r="N1836" s="37">
        <v>3.9600000000000003E-2</v>
      </c>
    </row>
    <row r="1837" spans="1:18" x14ac:dyDescent="0.2">
      <c r="A1837" s="40">
        <f t="shared" si="3"/>
        <v>201709</v>
      </c>
      <c r="B1837" s="35">
        <v>42999</v>
      </c>
      <c r="C1837" s="7" t="s">
        <v>568</v>
      </c>
      <c r="D1837" s="36">
        <v>3.73E-2</v>
      </c>
      <c r="E1837" s="36">
        <v>3.8899999999999997E-2</v>
      </c>
      <c r="F1837" s="36">
        <v>4.2599999999999999E-2</v>
      </c>
      <c r="G1837" s="37">
        <v>3.9600000000000003E-2</v>
      </c>
      <c r="H1837" s="8">
        <f t="shared" si="4"/>
        <v>0</v>
      </c>
      <c r="I1837" s="60"/>
      <c r="J1837" s="7">
        <v>3.6200000000000003E-2</v>
      </c>
      <c r="K1837" s="7">
        <v>3.7499999999999999E-2</v>
      </c>
      <c r="L1837" s="7">
        <v>3.9E-2</v>
      </c>
      <c r="M1837" s="7">
        <v>4.3200000000000002E-2</v>
      </c>
      <c r="N1837" s="37">
        <v>3.9399999999999998E-2</v>
      </c>
    </row>
    <row r="1838" spans="1:18" x14ac:dyDescent="0.2">
      <c r="A1838" s="40">
        <f t="shared" si="3"/>
        <v>201709</v>
      </c>
      <c r="B1838" s="35">
        <v>43000</v>
      </c>
      <c r="C1838" s="7" t="s">
        <v>568</v>
      </c>
      <c r="D1838" s="36">
        <v>3.7199999999999997E-2</v>
      </c>
      <c r="E1838" s="36">
        <v>3.8800000000000001E-2</v>
      </c>
      <c r="F1838" s="36">
        <v>4.2500000000000003E-2</v>
      </c>
      <c r="G1838" s="37">
        <v>3.95E-2</v>
      </c>
      <c r="H1838" s="8">
        <f t="shared" si="4"/>
        <v>0</v>
      </c>
      <c r="I1838" s="60"/>
      <c r="J1838" s="7">
        <v>3.6200000000000003E-2</v>
      </c>
      <c r="K1838" s="7">
        <v>3.7400000000000003E-2</v>
      </c>
      <c r="L1838" s="7">
        <v>3.8899999999999997E-2</v>
      </c>
      <c r="M1838" s="7">
        <v>4.3099999999999999E-2</v>
      </c>
      <c r="N1838" s="37">
        <v>3.9300000000000002E-2</v>
      </c>
    </row>
    <row r="1839" spans="1:18" x14ac:dyDescent="0.2">
      <c r="A1839" s="40">
        <f t="shared" si="3"/>
        <v>201709</v>
      </c>
      <c r="B1839" s="35">
        <v>43003</v>
      </c>
      <c r="C1839" s="7" t="s">
        <v>568</v>
      </c>
      <c r="D1839" s="36">
        <v>3.6799999999999999E-2</v>
      </c>
      <c r="E1839" s="36">
        <v>3.85E-2</v>
      </c>
      <c r="F1839" s="36">
        <v>4.2200000000000001E-2</v>
      </c>
      <c r="G1839" s="37">
        <v>3.9199999999999999E-2</v>
      </c>
      <c r="H1839" s="8">
        <f t="shared" si="4"/>
        <v>0</v>
      </c>
      <c r="I1839" s="60"/>
      <c r="J1839" s="7">
        <v>3.5799999999999998E-2</v>
      </c>
      <c r="K1839" s="7">
        <v>3.6999999999999998E-2</v>
      </c>
      <c r="L1839" s="7">
        <v>3.85E-2</v>
      </c>
      <c r="M1839" s="7">
        <v>4.2799999999999998E-2</v>
      </c>
      <c r="N1839" s="37">
        <v>3.9E-2</v>
      </c>
    </row>
    <row r="1840" spans="1:18" x14ac:dyDescent="0.2">
      <c r="A1840" s="40">
        <f t="shared" si="3"/>
        <v>201709</v>
      </c>
      <c r="B1840" s="35">
        <v>43004</v>
      </c>
      <c r="C1840" s="7" t="s">
        <v>568</v>
      </c>
      <c r="D1840" s="36">
        <v>3.6900000000000002E-2</v>
      </c>
      <c r="E1840" s="36">
        <v>3.85E-2</v>
      </c>
      <c r="F1840" s="36">
        <v>4.2200000000000001E-2</v>
      </c>
      <c r="G1840" s="37">
        <v>3.9199999999999999E-2</v>
      </c>
      <c r="H1840" s="8">
        <f t="shared" si="4"/>
        <v>0</v>
      </c>
      <c r="I1840" s="60"/>
      <c r="J1840" s="7">
        <v>3.5799999999999998E-2</v>
      </c>
      <c r="K1840" s="7">
        <v>3.7100000000000001E-2</v>
      </c>
      <c r="L1840" s="7">
        <v>3.85E-2</v>
      </c>
      <c r="M1840" s="7">
        <v>4.2799999999999998E-2</v>
      </c>
      <c r="N1840" s="37">
        <v>3.9E-2</v>
      </c>
    </row>
    <row r="1841" spans="1:14" x14ac:dyDescent="0.2">
      <c r="A1841" s="40">
        <f t="shared" si="3"/>
        <v>201709</v>
      </c>
      <c r="B1841" s="35">
        <v>43005</v>
      </c>
      <c r="C1841" s="7" t="s">
        <v>568</v>
      </c>
      <c r="D1841" s="36">
        <v>3.78E-2</v>
      </c>
      <c r="E1841" s="36">
        <v>3.9399999999999998E-2</v>
      </c>
      <c r="F1841" s="36">
        <v>4.3099999999999999E-2</v>
      </c>
      <c r="G1841" s="37">
        <v>4.0099999999999997E-2</v>
      </c>
      <c r="H1841" s="8">
        <f t="shared" si="4"/>
        <v>0</v>
      </c>
      <c r="I1841" s="60"/>
      <c r="J1841" s="7">
        <v>3.6400000000000002E-2</v>
      </c>
      <c r="K1841" s="7">
        <v>3.7900000000000003E-2</v>
      </c>
      <c r="L1841" s="7">
        <v>3.9399999999999998E-2</v>
      </c>
      <c r="M1841" s="7">
        <v>4.3700000000000003E-2</v>
      </c>
      <c r="N1841" s="37">
        <v>3.9800000000000002E-2</v>
      </c>
    </row>
    <row r="1842" spans="1:14" x14ac:dyDescent="0.2">
      <c r="A1842" s="40">
        <f t="shared" si="3"/>
        <v>201709</v>
      </c>
      <c r="B1842" s="35">
        <v>43006</v>
      </c>
      <c r="C1842" s="7" t="s">
        <v>568</v>
      </c>
      <c r="D1842" s="36">
        <v>3.78E-2</v>
      </c>
      <c r="E1842" s="36">
        <v>3.9399999999999998E-2</v>
      </c>
      <c r="F1842" s="36">
        <v>4.2999999999999997E-2</v>
      </c>
      <c r="G1842" s="37">
        <v>4.0099999999999997E-2</v>
      </c>
      <c r="H1842" s="8">
        <f t="shared" si="4"/>
        <v>0</v>
      </c>
      <c r="I1842" s="60"/>
      <c r="J1842" s="7">
        <v>3.6400000000000002E-2</v>
      </c>
      <c r="K1842" s="7">
        <v>3.7999999999999999E-2</v>
      </c>
      <c r="L1842" s="7">
        <v>3.9399999999999998E-2</v>
      </c>
      <c r="M1842" s="7">
        <v>4.36E-2</v>
      </c>
      <c r="N1842" s="37">
        <v>3.9800000000000002E-2</v>
      </c>
    </row>
    <row r="1843" spans="1:14" x14ac:dyDescent="0.2">
      <c r="A1843" s="40">
        <f t="shared" si="3"/>
        <v>201709</v>
      </c>
      <c r="B1843" s="35">
        <v>43007</v>
      </c>
      <c r="C1843" s="7" t="s">
        <v>568</v>
      </c>
      <c r="D1843" s="36">
        <v>3.7699999999999997E-2</v>
      </c>
      <c r="E1843" s="36">
        <v>3.9199999999999999E-2</v>
      </c>
      <c r="F1843" s="36">
        <v>4.2799999999999998E-2</v>
      </c>
      <c r="G1843" s="37">
        <v>3.9899999999999998E-2</v>
      </c>
      <c r="H1843" s="8">
        <f t="shared" si="4"/>
        <v>0</v>
      </c>
      <c r="I1843" s="60"/>
      <c r="J1843" s="7">
        <v>3.6200000000000003E-2</v>
      </c>
      <c r="K1843" s="7">
        <v>3.78E-2</v>
      </c>
      <c r="L1843" s="7">
        <v>3.9199999999999999E-2</v>
      </c>
      <c r="M1843" s="7">
        <v>4.3299999999999998E-2</v>
      </c>
      <c r="N1843" s="37">
        <v>3.9600000000000003E-2</v>
      </c>
    </row>
    <row r="1844" spans="1:14" x14ac:dyDescent="0.2">
      <c r="A1844" s="40">
        <f t="shared" si="3"/>
        <v>201710</v>
      </c>
      <c r="B1844" s="35">
        <v>43010</v>
      </c>
      <c r="C1844" s="7" t="s">
        <v>568</v>
      </c>
      <c r="D1844" s="36">
        <v>3.7699999999999997E-2</v>
      </c>
      <c r="E1844" s="36">
        <v>3.9300000000000002E-2</v>
      </c>
      <c r="F1844" s="36">
        <v>4.2799999999999998E-2</v>
      </c>
      <c r="G1844" s="37">
        <v>3.9899999999999998E-2</v>
      </c>
      <c r="H1844" s="8">
        <f t="shared" si="4"/>
        <v>0</v>
      </c>
      <c r="I1844" s="60"/>
      <c r="J1844" s="7">
        <v>3.61E-2</v>
      </c>
      <c r="K1844" s="7">
        <v>3.7699999999999997E-2</v>
      </c>
      <c r="L1844" s="7">
        <v>3.9199999999999999E-2</v>
      </c>
      <c r="M1844" s="7">
        <v>4.3299999999999998E-2</v>
      </c>
      <c r="N1844" s="37">
        <v>3.9600000000000003E-2</v>
      </c>
    </row>
    <row r="1845" spans="1:14" x14ac:dyDescent="0.2">
      <c r="A1845" s="40">
        <f t="shared" si="3"/>
        <v>201710</v>
      </c>
      <c r="B1845" s="35">
        <v>43011</v>
      </c>
      <c r="C1845" s="7" t="s">
        <v>568</v>
      </c>
      <c r="D1845" s="36">
        <v>3.7699999999999997E-2</v>
      </c>
      <c r="E1845" s="36">
        <v>3.9300000000000002E-2</v>
      </c>
      <c r="F1845" s="36">
        <v>4.2900000000000001E-2</v>
      </c>
      <c r="G1845" s="37">
        <v>0.04</v>
      </c>
      <c r="H1845" s="8">
        <f t="shared" si="4"/>
        <v>0</v>
      </c>
      <c r="I1845" s="60"/>
      <c r="J1845" s="7">
        <v>3.61E-2</v>
      </c>
      <c r="K1845" s="7">
        <v>3.7699999999999997E-2</v>
      </c>
      <c r="L1845" s="7">
        <v>3.9199999999999999E-2</v>
      </c>
      <c r="M1845" s="7">
        <v>4.3299999999999998E-2</v>
      </c>
      <c r="N1845" s="37">
        <v>3.9600000000000003E-2</v>
      </c>
    </row>
    <row r="1846" spans="1:14" x14ac:dyDescent="0.2">
      <c r="A1846" s="40">
        <f t="shared" si="3"/>
        <v>201710</v>
      </c>
      <c r="B1846" s="35">
        <v>43012</v>
      </c>
      <c r="C1846" s="7" t="s">
        <v>568</v>
      </c>
      <c r="D1846" s="36">
        <v>3.7699999999999997E-2</v>
      </c>
      <c r="E1846" s="36">
        <v>3.9399999999999998E-2</v>
      </c>
      <c r="F1846" s="36">
        <v>4.2999999999999997E-2</v>
      </c>
      <c r="G1846" s="37">
        <v>0.04</v>
      </c>
      <c r="H1846" s="8">
        <f t="shared" si="4"/>
        <v>0</v>
      </c>
      <c r="I1846" s="60"/>
      <c r="J1846" s="7">
        <v>3.5900000000000001E-2</v>
      </c>
      <c r="K1846" s="7">
        <v>3.7699999999999997E-2</v>
      </c>
      <c r="L1846" s="7">
        <v>3.9300000000000002E-2</v>
      </c>
      <c r="M1846" s="7">
        <v>4.3400000000000001E-2</v>
      </c>
      <c r="N1846" s="37">
        <v>3.9600000000000003E-2</v>
      </c>
    </row>
    <row r="1847" spans="1:14" x14ac:dyDescent="0.2">
      <c r="A1847" s="40">
        <f t="shared" si="3"/>
        <v>201710</v>
      </c>
      <c r="B1847" s="35">
        <v>43013</v>
      </c>
      <c r="C1847" s="7" t="s">
        <v>568</v>
      </c>
      <c r="D1847" s="36">
        <v>3.7900000000000003E-2</v>
      </c>
      <c r="E1847" s="36">
        <v>3.9399999999999998E-2</v>
      </c>
      <c r="F1847" s="36">
        <v>4.2999999999999997E-2</v>
      </c>
      <c r="G1847" s="37">
        <v>4.0099999999999997E-2</v>
      </c>
      <c r="H1847" s="8">
        <f t="shared" si="4"/>
        <v>0</v>
      </c>
      <c r="I1847" s="60"/>
      <c r="J1847" s="7">
        <v>3.61E-2</v>
      </c>
      <c r="K1847" s="7">
        <v>3.7999999999999999E-2</v>
      </c>
      <c r="L1847" s="7">
        <v>3.9300000000000002E-2</v>
      </c>
      <c r="M1847" s="7">
        <v>4.3499999999999997E-2</v>
      </c>
      <c r="N1847" s="37">
        <v>3.9699999999999999E-2</v>
      </c>
    </row>
    <row r="1848" spans="1:14" x14ac:dyDescent="0.2">
      <c r="A1848" s="40">
        <f t="shared" si="3"/>
        <v>201710</v>
      </c>
      <c r="B1848" s="35">
        <v>43014</v>
      </c>
      <c r="C1848" s="7" t="s">
        <v>568</v>
      </c>
      <c r="D1848" s="36">
        <v>3.7900000000000003E-2</v>
      </c>
      <c r="E1848" s="36">
        <v>3.95E-2</v>
      </c>
      <c r="F1848" s="36">
        <v>4.2999999999999997E-2</v>
      </c>
      <c r="G1848" s="37">
        <v>4.0099999999999997E-2</v>
      </c>
      <c r="H1848" s="8">
        <f t="shared" si="4"/>
        <v>0</v>
      </c>
      <c r="I1848" s="60"/>
      <c r="J1848" s="7">
        <v>3.6299999999999999E-2</v>
      </c>
      <c r="K1848" s="7">
        <v>3.7999999999999999E-2</v>
      </c>
      <c r="L1848" s="7">
        <v>3.9399999999999998E-2</v>
      </c>
      <c r="M1848" s="7">
        <v>4.3499999999999997E-2</v>
      </c>
      <c r="N1848" s="37">
        <v>3.9800000000000002E-2</v>
      </c>
    </row>
    <row r="1849" spans="1:14" x14ac:dyDescent="0.2">
      <c r="A1849" s="40">
        <f t="shared" si="3"/>
        <v>201710</v>
      </c>
      <c r="B1849" s="35">
        <v>43017</v>
      </c>
      <c r="C1849" s="7" t="s">
        <v>568</v>
      </c>
      <c r="D1849" s="36">
        <v>3.7699999999999997E-2</v>
      </c>
      <c r="E1849" s="36">
        <v>3.95E-2</v>
      </c>
      <c r="F1849" s="36">
        <v>4.2900000000000001E-2</v>
      </c>
      <c r="G1849" s="37">
        <v>0.04</v>
      </c>
      <c r="H1849" s="8">
        <f t="shared" si="4"/>
        <v>0</v>
      </c>
      <c r="I1849" s="60"/>
      <c r="J1849" s="7">
        <v>3.6299999999999999E-2</v>
      </c>
      <c r="K1849" s="7">
        <v>3.7900000000000003E-2</v>
      </c>
      <c r="L1849" s="7">
        <v>3.9399999999999998E-2</v>
      </c>
      <c r="M1849" s="7">
        <v>4.3400000000000001E-2</v>
      </c>
      <c r="N1849" s="37">
        <v>3.9699999999999999E-2</v>
      </c>
    </row>
    <row r="1850" spans="1:14" x14ac:dyDescent="0.2">
      <c r="A1850" s="40">
        <f t="shared" si="3"/>
        <v>201710</v>
      </c>
      <c r="B1850" s="35">
        <v>43018</v>
      </c>
      <c r="C1850" s="7" t="s">
        <v>568</v>
      </c>
      <c r="D1850" s="36">
        <v>3.7499999999999999E-2</v>
      </c>
      <c r="E1850" s="36">
        <v>3.9199999999999999E-2</v>
      </c>
      <c r="F1850" s="36">
        <v>4.2700000000000002E-2</v>
      </c>
      <c r="G1850" s="37">
        <v>3.9800000000000002E-2</v>
      </c>
      <c r="H1850" s="8">
        <f t="shared" si="4"/>
        <v>0</v>
      </c>
      <c r="I1850" s="60"/>
      <c r="J1850" s="7">
        <v>3.61E-2</v>
      </c>
      <c r="K1850" s="7">
        <v>3.7699999999999997E-2</v>
      </c>
      <c r="L1850" s="7">
        <v>3.9100000000000003E-2</v>
      </c>
      <c r="M1850" s="7">
        <v>4.3200000000000002E-2</v>
      </c>
      <c r="N1850" s="37">
        <v>3.95E-2</v>
      </c>
    </row>
    <row r="1851" spans="1:14" x14ac:dyDescent="0.2">
      <c r="A1851" s="40">
        <f t="shared" si="3"/>
        <v>201710</v>
      </c>
      <c r="B1851" s="35">
        <v>43019</v>
      </c>
      <c r="C1851" s="7" t="s">
        <v>568</v>
      </c>
      <c r="D1851" s="36">
        <v>3.7499999999999999E-2</v>
      </c>
      <c r="E1851" s="36">
        <v>3.9100000000000003E-2</v>
      </c>
      <c r="F1851" s="36">
        <v>4.2599999999999999E-2</v>
      </c>
      <c r="G1851" s="37">
        <v>3.9699999999999999E-2</v>
      </c>
      <c r="H1851" s="8">
        <f t="shared" si="4"/>
        <v>0</v>
      </c>
      <c r="I1851" s="60"/>
      <c r="J1851" s="7">
        <v>3.6000000000000004E-2</v>
      </c>
      <c r="K1851" s="7">
        <v>3.7499999999999999E-2</v>
      </c>
      <c r="L1851" s="7">
        <v>3.9100000000000003E-2</v>
      </c>
      <c r="M1851" s="7">
        <v>4.3200000000000002E-2</v>
      </c>
      <c r="N1851" s="37">
        <v>3.9399999999999998E-2</v>
      </c>
    </row>
    <row r="1852" spans="1:14" x14ac:dyDescent="0.2">
      <c r="A1852" s="40">
        <f t="shared" si="3"/>
        <v>201710</v>
      </c>
      <c r="B1852" s="35">
        <v>43020</v>
      </c>
      <c r="C1852" s="7" t="s">
        <v>568</v>
      </c>
      <c r="D1852" s="36">
        <v>3.7199999999999997E-2</v>
      </c>
      <c r="E1852" s="36">
        <v>3.8899999999999997E-2</v>
      </c>
      <c r="F1852" s="36">
        <v>4.24E-2</v>
      </c>
      <c r="G1852" s="37">
        <v>3.95E-2</v>
      </c>
      <c r="H1852" s="8">
        <f t="shared" si="4"/>
        <v>0</v>
      </c>
      <c r="I1852" s="60"/>
      <c r="J1852" s="7">
        <v>3.5799999999999998E-2</v>
      </c>
      <c r="K1852" s="7">
        <v>3.7199999999999997E-2</v>
      </c>
      <c r="L1852" s="7">
        <v>3.8899999999999997E-2</v>
      </c>
      <c r="M1852" s="7">
        <v>4.2999999999999997E-2</v>
      </c>
      <c r="N1852" s="37">
        <v>3.9199999999999999E-2</v>
      </c>
    </row>
    <row r="1853" spans="1:14" x14ac:dyDescent="0.2">
      <c r="A1853" s="40">
        <f t="shared" si="3"/>
        <v>201710</v>
      </c>
      <c r="B1853" s="35">
        <v>43021</v>
      </c>
      <c r="C1853" s="7" t="s">
        <v>568</v>
      </c>
      <c r="D1853" s="36">
        <v>3.6799999999999999E-2</v>
      </c>
      <c r="E1853" s="36">
        <v>3.85E-2</v>
      </c>
      <c r="F1853" s="36">
        <v>4.19E-2</v>
      </c>
      <c r="G1853" s="37">
        <v>3.9100000000000003E-2</v>
      </c>
      <c r="H1853" s="8">
        <f t="shared" si="4"/>
        <v>0</v>
      </c>
      <c r="I1853" s="60"/>
      <c r="J1853" s="7">
        <v>3.5400000000000001E-2</v>
      </c>
      <c r="K1853" s="7">
        <v>3.6799999999999999E-2</v>
      </c>
      <c r="L1853" s="7">
        <v>3.85E-2</v>
      </c>
      <c r="M1853" s="7">
        <v>4.2500000000000003E-2</v>
      </c>
      <c r="N1853" s="37">
        <v>3.8800000000000001E-2</v>
      </c>
    </row>
    <row r="1854" spans="1:14" x14ac:dyDescent="0.2">
      <c r="A1854" s="40">
        <f t="shared" si="3"/>
        <v>201710</v>
      </c>
      <c r="B1854" s="35">
        <v>43024</v>
      </c>
      <c r="C1854" s="7" t="s">
        <v>568</v>
      </c>
      <c r="D1854" s="36">
        <v>3.6900000000000002E-2</v>
      </c>
      <c r="E1854" s="36">
        <v>3.8600000000000002E-2</v>
      </c>
      <c r="F1854" s="36">
        <v>4.2000000000000003E-2</v>
      </c>
      <c r="G1854" s="37">
        <v>3.9199999999999999E-2</v>
      </c>
      <c r="H1854" s="8">
        <f t="shared" si="4"/>
        <v>0</v>
      </c>
      <c r="I1854" s="60"/>
      <c r="J1854" s="7">
        <v>3.56E-2</v>
      </c>
      <c r="K1854" s="7">
        <v>3.6900000000000002E-2</v>
      </c>
      <c r="L1854" s="7">
        <v>3.8600000000000002E-2</v>
      </c>
      <c r="M1854" s="7">
        <v>4.2700000000000002E-2</v>
      </c>
      <c r="N1854" s="37">
        <v>3.8899999999999997E-2</v>
      </c>
    </row>
    <row r="1855" spans="1:14" x14ac:dyDescent="0.2">
      <c r="A1855" s="40">
        <f t="shared" si="3"/>
        <v>201710</v>
      </c>
      <c r="B1855" s="35">
        <v>43025</v>
      </c>
      <c r="C1855" s="7" t="s">
        <v>568</v>
      </c>
      <c r="D1855" s="36">
        <v>3.6700000000000003E-2</v>
      </c>
      <c r="E1855" s="36">
        <v>3.8399999999999997E-2</v>
      </c>
      <c r="F1855" s="36">
        <v>4.1799999999999997E-2</v>
      </c>
      <c r="G1855" s="37">
        <v>3.9E-2</v>
      </c>
      <c r="H1855" s="8">
        <f t="shared" si="4"/>
        <v>0</v>
      </c>
      <c r="I1855" s="60"/>
      <c r="J1855" s="7">
        <v>3.5400000000000001E-2</v>
      </c>
      <c r="K1855" s="7">
        <v>3.6700000000000003E-2</v>
      </c>
      <c r="L1855" s="7">
        <v>3.8399999999999997E-2</v>
      </c>
      <c r="M1855" s="7">
        <v>4.2500000000000003E-2</v>
      </c>
      <c r="N1855" s="37">
        <v>3.8699999999999998E-2</v>
      </c>
    </row>
    <row r="1856" spans="1:14" x14ac:dyDescent="0.2">
      <c r="A1856" s="40">
        <f t="shared" si="3"/>
        <v>201710</v>
      </c>
      <c r="B1856" s="35">
        <v>43026</v>
      </c>
      <c r="C1856" s="7" t="s">
        <v>568</v>
      </c>
      <c r="D1856" s="36">
        <v>3.7100000000000001E-2</v>
      </c>
      <c r="E1856" s="36">
        <v>3.8800000000000001E-2</v>
      </c>
      <c r="F1856" s="36">
        <v>4.2200000000000001E-2</v>
      </c>
      <c r="G1856" s="37">
        <v>3.9399999999999998E-2</v>
      </c>
      <c r="H1856" s="8">
        <f t="shared" si="4"/>
        <v>0</v>
      </c>
      <c r="I1856" s="60"/>
      <c r="J1856" s="7">
        <v>3.5799999999999998E-2</v>
      </c>
      <c r="K1856" s="7">
        <v>3.7199999999999997E-2</v>
      </c>
      <c r="L1856" s="7">
        <v>3.8800000000000001E-2</v>
      </c>
      <c r="M1856" s="7">
        <v>4.2900000000000001E-2</v>
      </c>
      <c r="N1856" s="37">
        <v>3.9100000000000003E-2</v>
      </c>
    </row>
    <row r="1857" spans="1:14" x14ac:dyDescent="0.2">
      <c r="A1857" s="40">
        <f t="shared" si="3"/>
        <v>201710</v>
      </c>
      <c r="B1857" s="35">
        <v>43027</v>
      </c>
      <c r="C1857" s="7" t="s">
        <v>568</v>
      </c>
      <c r="D1857" s="36">
        <v>3.6700000000000003E-2</v>
      </c>
      <c r="E1857" s="36">
        <v>3.8600000000000002E-2</v>
      </c>
      <c r="F1857" s="36">
        <v>4.2000000000000003E-2</v>
      </c>
      <c r="G1857" s="37">
        <v>3.9100000000000003E-2</v>
      </c>
      <c r="H1857" s="8">
        <f t="shared" si="4"/>
        <v>0</v>
      </c>
      <c r="I1857" s="60"/>
      <c r="J1857" s="7">
        <v>3.5499999999999997E-2</v>
      </c>
      <c r="K1857" s="7">
        <v>3.6900000000000002E-2</v>
      </c>
      <c r="L1857" s="7">
        <v>3.8600000000000002E-2</v>
      </c>
      <c r="M1857" s="7">
        <v>4.2700000000000002E-2</v>
      </c>
      <c r="N1857" s="37">
        <v>3.8899999999999997E-2</v>
      </c>
    </row>
    <row r="1858" spans="1:14" x14ac:dyDescent="0.2">
      <c r="A1858" s="40">
        <f t="shared" si="3"/>
        <v>201710</v>
      </c>
      <c r="B1858" s="35">
        <v>43028</v>
      </c>
      <c r="C1858" s="7" t="s">
        <v>568</v>
      </c>
      <c r="D1858" s="36">
        <v>3.7400000000000003E-2</v>
      </c>
      <c r="E1858" s="36">
        <v>3.9100000000000003E-2</v>
      </c>
      <c r="F1858" s="36">
        <v>4.2599999999999999E-2</v>
      </c>
      <c r="G1858" s="37">
        <v>3.9699999999999999E-2</v>
      </c>
      <c r="H1858" s="8">
        <f t="shared" si="4"/>
        <v>0</v>
      </c>
      <c r="I1858" s="60"/>
      <c r="J1858" s="7">
        <v>3.5999999999999997E-2</v>
      </c>
      <c r="K1858" s="7">
        <v>3.7400000000000003E-2</v>
      </c>
      <c r="L1858" s="7">
        <v>3.9100000000000003E-2</v>
      </c>
      <c r="M1858" s="7">
        <v>4.3299999999999998E-2</v>
      </c>
      <c r="N1858" s="37">
        <v>3.9399999999999998E-2</v>
      </c>
    </row>
    <row r="1859" spans="1:14" x14ac:dyDescent="0.2">
      <c r="A1859" s="40">
        <f t="shared" si="3"/>
        <v>201710</v>
      </c>
      <c r="B1859" s="35">
        <v>43031</v>
      </c>
      <c r="C1859" s="7" t="s">
        <v>568</v>
      </c>
      <c r="D1859" s="36">
        <v>3.73E-2</v>
      </c>
      <c r="E1859" s="36">
        <v>3.9100000000000003E-2</v>
      </c>
      <c r="F1859" s="36">
        <v>4.2500000000000003E-2</v>
      </c>
      <c r="G1859" s="37">
        <v>3.9600000000000003E-2</v>
      </c>
      <c r="H1859" s="8">
        <f t="shared" si="4"/>
        <v>0</v>
      </c>
      <c r="I1859" s="60"/>
      <c r="J1859" s="7">
        <v>3.5999999999999997E-2</v>
      </c>
      <c r="K1859" s="7">
        <v>3.73E-2</v>
      </c>
      <c r="L1859" s="7">
        <v>3.9100000000000003E-2</v>
      </c>
      <c r="M1859" s="7">
        <v>4.3200000000000002E-2</v>
      </c>
      <c r="N1859" s="37">
        <v>3.9300000000000002E-2</v>
      </c>
    </row>
    <row r="1860" spans="1:14" x14ac:dyDescent="0.2">
      <c r="A1860" s="40">
        <f t="shared" si="3"/>
        <v>201710</v>
      </c>
      <c r="B1860" s="35">
        <v>43032</v>
      </c>
      <c r="C1860" s="7" t="s">
        <v>568</v>
      </c>
      <c r="D1860" s="36">
        <v>3.7699999999999997E-2</v>
      </c>
      <c r="E1860" s="36">
        <v>3.9300000000000002E-2</v>
      </c>
      <c r="F1860" s="36">
        <v>4.2799999999999998E-2</v>
      </c>
      <c r="G1860" s="37">
        <v>3.9899999999999998E-2</v>
      </c>
      <c r="H1860" s="8">
        <f t="shared" si="4"/>
        <v>0</v>
      </c>
      <c r="I1860" s="60"/>
      <c r="J1860" s="7">
        <v>3.6299999999999999E-2</v>
      </c>
      <c r="K1860" s="7">
        <v>3.7699999999999997E-2</v>
      </c>
      <c r="L1860" s="7">
        <v>3.9300000000000002E-2</v>
      </c>
      <c r="M1860" s="7">
        <v>4.3400000000000001E-2</v>
      </c>
      <c r="N1860" s="37">
        <v>3.9600000000000003E-2</v>
      </c>
    </row>
    <row r="1861" spans="1:14" x14ac:dyDescent="0.2">
      <c r="A1861" s="40">
        <f t="shared" si="3"/>
        <v>201710</v>
      </c>
      <c r="B1861" s="35">
        <v>43033</v>
      </c>
      <c r="C1861" s="7" t="s">
        <v>568</v>
      </c>
      <c r="D1861" s="36">
        <v>3.7900000000000003E-2</v>
      </c>
      <c r="E1861" s="36">
        <v>3.9600000000000003E-2</v>
      </c>
      <c r="F1861" s="36">
        <v>4.2999999999999997E-2</v>
      </c>
      <c r="G1861" s="37">
        <v>4.02E-2</v>
      </c>
      <c r="H1861" s="8">
        <f t="shared" si="4"/>
        <v>0</v>
      </c>
      <c r="I1861" s="60"/>
      <c r="J1861" s="7">
        <v>3.6400000000000002E-2</v>
      </c>
      <c r="K1861" s="7">
        <v>3.7900000000000003E-2</v>
      </c>
      <c r="L1861" s="7">
        <v>3.9600000000000003E-2</v>
      </c>
      <c r="M1861" s="7">
        <v>4.3700000000000003E-2</v>
      </c>
      <c r="N1861" s="37">
        <v>3.9899999999999998E-2</v>
      </c>
    </row>
    <row r="1862" spans="1:14" x14ac:dyDescent="0.2">
      <c r="A1862" s="40">
        <f t="shared" si="3"/>
        <v>201710</v>
      </c>
      <c r="B1862" s="35">
        <v>43034</v>
      </c>
      <c r="C1862" s="7" t="s">
        <v>568</v>
      </c>
      <c r="D1862" s="36">
        <v>3.7999999999999999E-2</v>
      </c>
      <c r="E1862" s="36">
        <v>3.9600000000000003E-2</v>
      </c>
      <c r="F1862" s="36">
        <v>4.2999999999999997E-2</v>
      </c>
      <c r="G1862" s="37">
        <v>4.02E-2</v>
      </c>
      <c r="H1862" s="8">
        <f t="shared" si="4"/>
        <v>0</v>
      </c>
      <c r="I1862" s="60"/>
      <c r="J1862" s="7">
        <v>3.6499999999999998E-2</v>
      </c>
      <c r="K1862" s="7">
        <v>3.7900000000000003E-2</v>
      </c>
      <c r="L1862" s="7">
        <v>3.9600000000000003E-2</v>
      </c>
      <c r="M1862" s="7">
        <v>4.3700000000000003E-2</v>
      </c>
      <c r="N1862" s="37">
        <v>3.9899999999999998E-2</v>
      </c>
    </row>
    <row r="1863" spans="1:14" x14ac:dyDescent="0.2">
      <c r="A1863" s="40">
        <f t="shared" si="3"/>
        <v>201710</v>
      </c>
      <c r="B1863" s="35">
        <v>43035</v>
      </c>
      <c r="C1863" s="7" t="s">
        <v>568</v>
      </c>
      <c r="D1863" s="36">
        <v>3.7699999999999997E-2</v>
      </c>
      <c r="E1863" s="36">
        <v>3.9399999999999998E-2</v>
      </c>
      <c r="F1863" s="36">
        <v>4.2799999999999998E-2</v>
      </c>
      <c r="G1863" s="37">
        <v>0.04</v>
      </c>
      <c r="H1863" s="8">
        <f t="shared" si="4"/>
        <v>0</v>
      </c>
      <c r="I1863" s="60"/>
      <c r="J1863" s="7">
        <v>3.6299999999999999E-2</v>
      </c>
      <c r="K1863" s="7">
        <v>3.7699999999999997E-2</v>
      </c>
      <c r="L1863" s="7">
        <v>3.9300000000000002E-2</v>
      </c>
      <c r="M1863" s="7">
        <v>4.3499999999999997E-2</v>
      </c>
      <c r="N1863" s="37">
        <v>3.9699999999999999E-2</v>
      </c>
    </row>
    <row r="1864" spans="1:14" x14ac:dyDescent="0.2">
      <c r="A1864" s="40">
        <f t="shared" si="3"/>
        <v>201710</v>
      </c>
      <c r="B1864" s="35">
        <v>43038</v>
      </c>
      <c r="C1864" s="7" t="s">
        <v>568</v>
      </c>
      <c r="D1864" s="36">
        <v>3.7100000000000001E-2</v>
      </c>
      <c r="E1864" s="36">
        <v>3.8800000000000001E-2</v>
      </c>
      <c r="F1864" s="36">
        <v>4.2200000000000001E-2</v>
      </c>
      <c r="G1864" s="37">
        <v>3.9399999999999998E-2</v>
      </c>
      <c r="H1864" s="8">
        <f t="shared" si="4"/>
        <v>0</v>
      </c>
      <c r="I1864" s="60"/>
      <c r="J1864" s="7">
        <v>3.5799999999999998E-2</v>
      </c>
      <c r="K1864" s="7">
        <v>3.7100000000000001E-2</v>
      </c>
      <c r="L1864" s="7">
        <v>3.8800000000000001E-2</v>
      </c>
      <c r="M1864" s="7">
        <v>4.2900000000000001E-2</v>
      </c>
      <c r="N1864" s="37">
        <v>3.9100000000000003E-2</v>
      </c>
    </row>
    <row r="1865" spans="1:14" x14ac:dyDescent="0.2">
      <c r="A1865" s="40">
        <f t="shared" si="3"/>
        <v>201710</v>
      </c>
      <c r="B1865" s="35">
        <v>43039</v>
      </c>
      <c r="C1865" s="7" t="s">
        <v>568</v>
      </c>
      <c r="D1865" s="36">
        <v>3.6999999999999998E-2</v>
      </c>
      <c r="E1865" s="36">
        <v>3.8800000000000001E-2</v>
      </c>
      <c r="F1865" s="36">
        <v>4.2099999999999999E-2</v>
      </c>
      <c r="G1865" s="37">
        <v>3.9300000000000002E-2</v>
      </c>
      <c r="H1865" s="8">
        <f t="shared" si="4"/>
        <v>0</v>
      </c>
      <c r="I1865" s="60"/>
      <c r="J1865" s="7">
        <v>3.5799999999999998E-2</v>
      </c>
      <c r="K1865" s="7">
        <v>3.6999999999999998E-2</v>
      </c>
      <c r="L1865" s="7">
        <v>3.8699999999999998E-2</v>
      </c>
      <c r="M1865" s="7">
        <v>4.2900000000000001E-2</v>
      </c>
      <c r="N1865" s="37">
        <v>3.9100000000000003E-2</v>
      </c>
    </row>
    <row r="1866" spans="1:14" x14ac:dyDescent="0.2">
      <c r="A1866" s="40">
        <f t="shared" si="3"/>
        <v>201711</v>
      </c>
      <c r="B1866" s="35">
        <v>43040</v>
      </c>
      <c r="C1866" s="7" t="s">
        <v>568</v>
      </c>
      <c r="D1866" s="36">
        <v>3.6900000000000002E-2</v>
      </c>
      <c r="E1866" s="36">
        <v>3.8699999999999998E-2</v>
      </c>
      <c r="F1866" s="36">
        <v>4.2000000000000003E-2</v>
      </c>
      <c r="G1866" s="37">
        <v>3.9199999999999999E-2</v>
      </c>
      <c r="H1866" s="8">
        <f t="shared" si="4"/>
        <v>0</v>
      </c>
      <c r="I1866" s="60"/>
      <c r="J1866" s="7">
        <v>3.56E-2</v>
      </c>
      <c r="K1866" s="7">
        <v>3.6900000000000002E-2</v>
      </c>
      <c r="L1866" s="7">
        <v>3.8699999999999998E-2</v>
      </c>
      <c r="M1866" s="7">
        <v>4.2900000000000001E-2</v>
      </c>
      <c r="N1866" s="37">
        <v>3.9E-2</v>
      </c>
    </row>
    <row r="1867" spans="1:14" x14ac:dyDescent="0.2">
      <c r="A1867" s="40">
        <f t="shared" si="3"/>
        <v>201711</v>
      </c>
      <c r="B1867" s="35">
        <v>43041</v>
      </c>
      <c r="C1867" s="7" t="s">
        <v>568</v>
      </c>
      <c r="D1867" s="36">
        <v>3.6400000000000002E-2</v>
      </c>
      <c r="E1867" s="36">
        <v>3.8300000000000001E-2</v>
      </c>
      <c r="F1867" s="36">
        <v>4.1700000000000001E-2</v>
      </c>
      <c r="G1867" s="37">
        <v>3.8800000000000001E-2</v>
      </c>
      <c r="H1867" s="8">
        <f t="shared" si="4"/>
        <v>0</v>
      </c>
      <c r="I1867" s="60"/>
      <c r="J1867" s="7">
        <v>3.5299999999999998E-2</v>
      </c>
      <c r="K1867" s="7">
        <v>3.6499999999999998E-2</v>
      </c>
      <c r="L1867" s="7">
        <v>3.8399999999999997E-2</v>
      </c>
      <c r="M1867" s="7">
        <v>4.2599999999999999E-2</v>
      </c>
      <c r="N1867" s="37">
        <v>3.8699999999999998E-2</v>
      </c>
    </row>
    <row r="1868" spans="1:14" x14ac:dyDescent="0.2">
      <c r="A1868" s="40">
        <f t="shared" si="3"/>
        <v>201711</v>
      </c>
      <c r="B1868" s="35">
        <v>43042</v>
      </c>
      <c r="C1868" s="7" t="s">
        <v>568</v>
      </c>
      <c r="D1868" s="36">
        <v>3.6299999999999999E-2</v>
      </c>
      <c r="E1868" s="36">
        <v>3.8300000000000001E-2</v>
      </c>
      <c r="F1868" s="36">
        <v>4.1500000000000002E-2</v>
      </c>
      <c r="G1868" s="37">
        <v>3.8699999999999998E-2</v>
      </c>
      <c r="H1868" s="8">
        <f t="shared" si="4"/>
        <v>0</v>
      </c>
      <c r="I1868" s="60"/>
      <c r="J1868" s="7">
        <v>3.5299999999999998E-2</v>
      </c>
      <c r="K1868" s="7">
        <v>3.6499999999999998E-2</v>
      </c>
      <c r="L1868" s="7">
        <v>3.8300000000000001E-2</v>
      </c>
      <c r="M1868" s="7">
        <v>4.2500000000000003E-2</v>
      </c>
      <c r="N1868" s="37">
        <v>3.8600000000000002E-2</v>
      </c>
    </row>
    <row r="1869" spans="1:14" x14ac:dyDescent="0.2">
      <c r="A1869" s="40">
        <f t="shared" si="3"/>
        <v>201711</v>
      </c>
      <c r="B1869" s="35">
        <v>43045</v>
      </c>
      <c r="C1869" s="7" t="s">
        <v>568</v>
      </c>
      <c r="D1869" s="36">
        <v>3.61E-2</v>
      </c>
      <c r="E1869" s="36">
        <v>3.7999999999999999E-2</v>
      </c>
      <c r="F1869" s="36">
        <v>4.1300000000000003E-2</v>
      </c>
      <c r="G1869" s="37">
        <v>3.85E-2</v>
      </c>
      <c r="H1869" s="8">
        <f t="shared" si="4"/>
        <v>0</v>
      </c>
      <c r="I1869" s="60"/>
      <c r="J1869" s="7">
        <v>3.5099999999999999E-2</v>
      </c>
      <c r="K1869" s="7">
        <v>3.6499999999999998E-2</v>
      </c>
      <c r="L1869" s="7">
        <v>3.8100000000000002E-2</v>
      </c>
      <c r="M1869" s="7">
        <v>4.24E-2</v>
      </c>
      <c r="N1869" s="37">
        <v>3.85E-2</v>
      </c>
    </row>
    <row r="1870" spans="1:14" x14ac:dyDescent="0.2">
      <c r="A1870" s="40">
        <f t="shared" si="3"/>
        <v>201711</v>
      </c>
      <c r="B1870" s="35">
        <v>43046</v>
      </c>
      <c r="C1870" s="7" t="s">
        <v>568</v>
      </c>
      <c r="D1870" s="36">
        <v>3.5799999999999998E-2</v>
      </c>
      <c r="E1870" s="36">
        <v>3.78E-2</v>
      </c>
      <c r="F1870" s="36">
        <v>4.1099999999999998E-2</v>
      </c>
      <c r="G1870" s="37">
        <v>3.8199999999999998E-2</v>
      </c>
      <c r="H1870" s="8">
        <f t="shared" si="4"/>
        <v>0</v>
      </c>
      <c r="I1870" s="60"/>
      <c r="J1870" s="7">
        <v>3.5000000000000003E-2</v>
      </c>
      <c r="K1870" s="7">
        <v>3.6299999999999999E-2</v>
      </c>
      <c r="L1870" s="7">
        <v>3.7900000000000003E-2</v>
      </c>
      <c r="M1870" s="7">
        <v>4.2200000000000001E-2</v>
      </c>
      <c r="N1870" s="37">
        <v>3.8300000000000001E-2</v>
      </c>
    </row>
    <row r="1871" spans="1:14" x14ac:dyDescent="0.2">
      <c r="A1871" s="40">
        <f t="shared" si="3"/>
        <v>201711</v>
      </c>
      <c r="B1871" s="35">
        <v>43047</v>
      </c>
      <c r="C1871" s="7" t="s">
        <v>568</v>
      </c>
      <c r="D1871" s="36">
        <v>3.5900000000000001E-2</v>
      </c>
      <c r="E1871" s="36">
        <v>3.7999999999999999E-2</v>
      </c>
      <c r="F1871" s="36">
        <v>4.1200000000000001E-2</v>
      </c>
      <c r="G1871" s="37">
        <v>3.8399999999999997E-2</v>
      </c>
      <c r="H1871" s="8">
        <f t="shared" si="4"/>
        <v>0</v>
      </c>
      <c r="I1871" s="60"/>
      <c r="J1871" s="7">
        <v>3.5700000000000003E-2</v>
      </c>
      <c r="K1871" s="7">
        <v>3.6400000000000002E-2</v>
      </c>
      <c r="L1871" s="7">
        <v>3.8100000000000002E-2</v>
      </c>
      <c r="M1871" s="7">
        <v>4.24E-2</v>
      </c>
      <c r="N1871" s="37">
        <v>3.85E-2</v>
      </c>
    </row>
    <row r="1872" spans="1:14" x14ac:dyDescent="0.2">
      <c r="A1872" s="40">
        <f t="shared" si="3"/>
        <v>201711</v>
      </c>
      <c r="B1872" s="35">
        <v>43048</v>
      </c>
      <c r="C1872" s="7" t="s">
        <v>568</v>
      </c>
      <c r="D1872" s="36">
        <v>3.61E-2</v>
      </c>
      <c r="E1872" s="36">
        <v>3.8300000000000001E-2</v>
      </c>
      <c r="F1872" s="36">
        <v>4.1500000000000002E-2</v>
      </c>
      <c r="G1872" s="37">
        <v>3.8600000000000002E-2</v>
      </c>
      <c r="H1872" s="8">
        <f t="shared" si="4"/>
        <v>0</v>
      </c>
      <c r="I1872" s="60"/>
      <c r="J1872" s="7">
        <v>3.5999999999999997E-2</v>
      </c>
      <c r="K1872" s="7">
        <v>3.6600000000000001E-2</v>
      </c>
      <c r="L1872" s="7">
        <v>3.8399999999999997E-2</v>
      </c>
      <c r="M1872" s="7">
        <v>4.2599999999999999E-2</v>
      </c>
      <c r="N1872" s="37">
        <v>3.8699999999999998E-2</v>
      </c>
    </row>
    <row r="1873" spans="1:14" x14ac:dyDescent="0.2">
      <c r="A1873" s="40">
        <f t="shared" si="3"/>
        <v>201711</v>
      </c>
      <c r="B1873" s="35">
        <v>43052</v>
      </c>
      <c r="C1873" s="7" t="s">
        <v>568</v>
      </c>
      <c r="D1873" s="36">
        <v>3.7199999999999997E-2</v>
      </c>
      <c r="E1873" s="36">
        <v>3.9E-2</v>
      </c>
      <c r="F1873" s="36">
        <v>4.2200000000000001E-2</v>
      </c>
      <c r="G1873" s="37">
        <v>3.95E-2</v>
      </c>
      <c r="H1873" s="8">
        <f t="shared" si="4"/>
        <v>0</v>
      </c>
      <c r="I1873" s="60"/>
      <c r="J1873" s="7">
        <v>3.6900000000000002E-2</v>
      </c>
      <c r="K1873" s="7">
        <v>3.7499999999999999E-2</v>
      </c>
      <c r="L1873" s="7">
        <v>3.9100000000000003E-2</v>
      </c>
      <c r="M1873" s="7">
        <v>4.3299999999999998E-2</v>
      </c>
      <c r="N1873" s="37">
        <v>3.9600000000000003E-2</v>
      </c>
    </row>
    <row r="1874" spans="1:14" x14ac:dyDescent="0.2">
      <c r="A1874" s="40">
        <f t="shared" si="3"/>
        <v>201711</v>
      </c>
      <c r="B1874" s="35">
        <v>43053</v>
      </c>
      <c r="C1874" s="7" t="s">
        <v>568</v>
      </c>
      <c r="D1874" s="36">
        <v>3.6999999999999998E-2</v>
      </c>
      <c r="E1874" s="36">
        <v>3.8800000000000001E-2</v>
      </c>
      <c r="F1874" s="36">
        <v>4.2000000000000003E-2</v>
      </c>
      <c r="G1874" s="37">
        <v>3.9300000000000002E-2</v>
      </c>
      <c r="H1874" s="8">
        <f t="shared" si="4"/>
        <v>0</v>
      </c>
      <c r="I1874" s="60"/>
      <c r="J1874" s="7">
        <v>3.6600000000000001E-2</v>
      </c>
      <c r="K1874" s="7">
        <v>3.73E-2</v>
      </c>
      <c r="L1874" s="7">
        <v>3.8899999999999997E-2</v>
      </c>
      <c r="M1874" s="7">
        <v>4.3099999999999999E-2</v>
      </c>
      <c r="N1874" s="37">
        <v>3.9300000000000002E-2</v>
      </c>
    </row>
    <row r="1875" spans="1:14" x14ac:dyDescent="0.2">
      <c r="A1875" s="40">
        <f t="shared" si="3"/>
        <v>201711</v>
      </c>
      <c r="B1875" s="35">
        <v>43054</v>
      </c>
      <c r="C1875" s="7" t="s">
        <v>568</v>
      </c>
      <c r="D1875" s="36">
        <v>3.6600000000000001E-2</v>
      </c>
      <c r="E1875" s="36">
        <v>3.8199999999999998E-2</v>
      </c>
      <c r="F1875" s="36">
        <v>4.1599999999999998E-2</v>
      </c>
      <c r="G1875" s="37">
        <v>3.8800000000000001E-2</v>
      </c>
      <c r="H1875" s="8">
        <f t="shared" si="4"/>
        <v>0</v>
      </c>
      <c r="I1875" s="60"/>
      <c r="J1875" s="7">
        <v>3.5999999999999997E-2</v>
      </c>
      <c r="K1875" s="7">
        <v>3.6900000000000002E-2</v>
      </c>
      <c r="L1875" s="7">
        <v>3.8399999999999997E-2</v>
      </c>
      <c r="M1875" s="7">
        <v>4.2799999999999998E-2</v>
      </c>
      <c r="N1875" s="37">
        <v>3.8899999999999997E-2</v>
      </c>
    </row>
    <row r="1876" spans="1:14" x14ac:dyDescent="0.2">
      <c r="A1876" s="40">
        <f t="shared" si="3"/>
        <v>201711</v>
      </c>
      <c r="B1876" s="35">
        <v>43055</v>
      </c>
      <c r="C1876" s="7" t="s">
        <v>568</v>
      </c>
      <c r="D1876" s="36">
        <v>3.6799999999999999E-2</v>
      </c>
      <c r="E1876" s="36">
        <v>3.85E-2</v>
      </c>
      <c r="F1876" s="36">
        <v>4.1799999999999997E-2</v>
      </c>
      <c r="G1876" s="37">
        <v>3.9E-2</v>
      </c>
      <c r="H1876" s="8">
        <f t="shared" si="4"/>
        <v>0</v>
      </c>
      <c r="I1876" s="60"/>
      <c r="J1876" s="7">
        <v>3.6200000000000003E-2</v>
      </c>
      <c r="K1876" s="7">
        <v>3.6999999999999998E-2</v>
      </c>
      <c r="L1876" s="7">
        <v>3.8699999999999998E-2</v>
      </c>
      <c r="M1876" s="7">
        <v>4.2900000000000001E-2</v>
      </c>
      <c r="N1876" s="37">
        <v>3.9100000000000003E-2</v>
      </c>
    </row>
    <row r="1877" spans="1:14" x14ac:dyDescent="0.2">
      <c r="A1877" s="40">
        <f t="shared" si="3"/>
        <v>201711</v>
      </c>
      <c r="B1877" s="35">
        <v>43056</v>
      </c>
      <c r="C1877" s="7" t="s">
        <v>568</v>
      </c>
      <c r="D1877" s="36">
        <v>3.6799999999999999E-2</v>
      </c>
      <c r="E1877" s="36">
        <v>3.8300000000000001E-2</v>
      </c>
      <c r="F1877" s="36">
        <v>4.1700000000000001E-2</v>
      </c>
      <c r="G1877" s="37">
        <v>3.8899999999999997E-2</v>
      </c>
      <c r="H1877" s="8">
        <f t="shared" si="4"/>
        <v>0</v>
      </c>
      <c r="I1877" s="60"/>
      <c r="J1877" s="7">
        <v>3.61E-2</v>
      </c>
      <c r="K1877" s="7">
        <v>3.6900000000000002E-2</v>
      </c>
      <c r="L1877" s="7">
        <v>3.85E-2</v>
      </c>
      <c r="M1877" s="7">
        <v>4.2799999999999998E-2</v>
      </c>
      <c r="N1877" s="37">
        <v>3.8899999999999997E-2</v>
      </c>
    </row>
    <row r="1878" spans="1:14" x14ac:dyDescent="0.2">
      <c r="A1878" s="40">
        <f t="shared" si="3"/>
        <v>201711</v>
      </c>
      <c r="B1878" s="35">
        <v>43059</v>
      </c>
      <c r="C1878" s="7" t="s">
        <v>568</v>
      </c>
      <c r="D1878" s="36">
        <v>3.6600000000000001E-2</v>
      </c>
      <c r="E1878" s="36">
        <v>3.8399999999999997E-2</v>
      </c>
      <c r="F1878" s="36">
        <v>4.1799999999999997E-2</v>
      </c>
      <c r="G1878" s="37">
        <v>3.8899999999999997E-2</v>
      </c>
      <c r="H1878" s="8">
        <f t="shared" si="4"/>
        <v>0</v>
      </c>
      <c r="I1878" s="60"/>
      <c r="J1878" s="7">
        <v>3.5999999999999997E-2</v>
      </c>
      <c r="K1878" s="7">
        <v>3.6799999999999999E-2</v>
      </c>
      <c r="L1878" s="7">
        <v>3.85E-2</v>
      </c>
      <c r="M1878" s="7">
        <v>4.2799999999999998E-2</v>
      </c>
      <c r="N1878" s="37">
        <v>3.8899999999999997E-2</v>
      </c>
    </row>
    <row r="1879" spans="1:14" x14ac:dyDescent="0.2">
      <c r="A1879" s="40">
        <f t="shared" si="3"/>
        <v>201711</v>
      </c>
      <c r="B1879" s="35">
        <v>43060</v>
      </c>
      <c r="C1879" s="7" t="s">
        <v>568</v>
      </c>
      <c r="D1879" s="36">
        <v>3.6299999999999999E-2</v>
      </c>
      <c r="E1879" s="36">
        <v>3.7999999999999999E-2</v>
      </c>
      <c r="F1879" s="36">
        <v>4.1399999999999999E-2</v>
      </c>
      <c r="G1879" s="37">
        <v>3.8600000000000002E-2</v>
      </c>
      <c r="H1879" s="8">
        <f t="shared" si="4"/>
        <v>0</v>
      </c>
      <c r="I1879" s="60"/>
      <c r="J1879" s="7">
        <v>3.56E-2</v>
      </c>
      <c r="K1879" s="7">
        <v>3.6499999999999998E-2</v>
      </c>
      <c r="L1879" s="7">
        <v>3.8100000000000002E-2</v>
      </c>
      <c r="M1879" s="7">
        <v>4.24E-2</v>
      </c>
      <c r="N1879" s="37">
        <v>3.8600000000000002E-2</v>
      </c>
    </row>
    <row r="1880" spans="1:14" x14ac:dyDescent="0.2">
      <c r="A1880" s="40">
        <f t="shared" si="3"/>
        <v>201711</v>
      </c>
      <c r="B1880" s="35">
        <v>43061</v>
      </c>
      <c r="C1880" s="7" t="s">
        <v>568</v>
      </c>
      <c r="D1880" s="36">
        <v>3.6200000000000003E-2</v>
      </c>
      <c r="E1880" s="36">
        <v>3.7900000000000003E-2</v>
      </c>
      <c r="F1880" s="36">
        <v>4.1300000000000003E-2</v>
      </c>
      <c r="G1880" s="37">
        <v>3.85E-2</v>
      </c>
      <c r="H1880" s="8">
        <f t="shared" si="4"/>
        <v>0</v>
      </c>
      <c r="I1880" s="60"/>
      <c r="J1880" s="7">
        <v>3.5200000000000002E-2</v>
      </c>
      <c r="K1880" s="7">
        <v>3.6200000000000003E-2</v>
      </c>
      <c r="L1880" s="7">
        <v>3.7999999999999999E-2</v>
      </c>
      <c r="M1880" s="7">
        <v>4.2299999999999997E-2</v>
      </c>
      <c r="N1880" s="37">
        <v>3.8300000000000001E-2</v>
      </c>
    </row>
    <row r="1881" spans="1:14" x14ac:dyDescent="0.2">
      <c r="A1881" s="40">
        <f t="shared" si="3"/>
        <v>201711</v>
      </c>
      <c r="B1881" s="35">
        <v>43063</v>
      </c>
      <c r="C1881" s="7" t="s">
        <v>568</v>
      </c>
      <c r="D1881" s="36">
        <v>3.6299999999999999E-2</v>
      </c>
      <c r="E1881" s="36">
        <v>3.8100000000000002E-2</v>
      </c>
      <c r="F1881" s="36">
        <v>4.1500000000000002E-2</v>
      </c>
      <c r="G1881" s="37">
        <v>3.8600000000000002E-2</v>
      </c>
      <c r="H1881" s="8">
        <f t="shared" si="4"/>
        <v>0</v>
      </c>
      <c r="I1881" s="60"/>
      <c r="J1881" s="7">
        <v>3.5299999999999998E-2</v>
      </c>
      <c r="K1881" s="7">
        <v>3.6299999999999999E-2</v>
      </c>
      <c r="L1881" s="7">
        <v>3.8100000000000002E-2</v>
      </c>
      <c r="M1881" s="7">
        <v>4.24E-2</v>
      </c>
      <c r="N1881" s="37">
        <v>3.8399999999999997E-2</v>
      </c>
    </row>
    <row r="1882" spans="1:14" x14ac:dyDescent="0.2">
      <c r="A1882" s="40">
        <f t="shared" si="3"/>
        <v>201711</v>
      </c>
      <c r="B1882" s="35">
        <v>43066</v>
      </c>
      <c r="C1882" s="7" t="s">
        <v>568</v>
      </c>
      <c r="D1882" s="36">
        <v>3.6400000000000002E-2</v>
      </c>
      <c r="E1882" s="36">
        <v>3.8100000000000002E-2</v>
      </c>
      <c r="F1882" s="36">
        <v>4.1500000000000002E-2</v>
      </c>
      <c r="G1882" s="37">
        <v>3.8699999999999998E-2</v>
      </c>
      <c r="H1882" s="8">
        <f t="shared" si="4"/>
        <v>0</v>
      </c>
      <c r="I1882" s="60"/>
      <c r="J1882" s="7">
        <v>3.5299999999999998E-2</v>
      </c>
      <c r="K1882" s="7">
        <v>3.6400000000000002E-2</v>
      </c>
      <c r="L1882" s="7">
        <v>3.8199999999999998E-2</v>
      </c>
      <c r="M1882" s="7">
        <v>4.2500000000000003E-2</v>
      </c>
      <c r="N1882" s="37">
        <v>3.85E-2</v>
      </c>
    </row>
    <row r="1883" spans="1:14" x14ac:dyDescent="0.2">
      <c r="A1883" s="40">
        <f t="shared" si="3"/>
        <v>201711</v>
      </c>
      <c r="B1883" s="35">
        <v>43067</v>
      </c>
      <c r="C1883" s="7" t="s">
        <v>568</v>
      </c>
      <c r="D1883" s="36">
        <v>3.6400000000000002E-2</v>
      </c>
      <c r="E1883" s="36">
        <v>3.8100000000000002E-2</v>
      </c>
      <c r="F1883" s="36">
        <v>4.1500000000000002E-2</v>
      </c>
      <c r="G1883" s="37">
        <v>3.8699999999999998E-2</v>
      </c>
      <c r="H1883" s="8">
        <f t="shared" si="4"/>
        <v>0</v>
      </c>
      <c r="I1883" s="60"/>
      <c r="J1883" s="7">
        <v>3.5499999999999997E-2</v>
      </c>
      <c r="K1883" s="7">
        <v>3.6499999999999998E-2</v>
      </c>
      <c r="L1883" s="7">
        <v>3.8199999999999998E-2</v>
      </c>
      <c r="M1883" s="7">
        <v>4.2500000000000003E-2</v>
      </c>
      <c r="N1883" s="37">
        <v>3.8600000000000002E-2</v>
      </c>
    </row>
    <row r="1884" spans="1:14" x14ac:dyDescent="0.2">
      <c r="A1884" s="40">
        <f t="shared" si="3"/>
        <v>201711</v>
      </c>
      <c r="B1884" s="35">
        <v>43068</v>
      </c>
      <c r="C1884" s="7" t="s">
        <v>568</v>
      </c>
      <c r="D1884" s="36">
        <v>3.6799999999999999E-2</v>
      </c>
      <c r="E1884" s="36">
        <v>3.8600000000000002E-2</v>
      </c>
      <c r="F1884" s="36">
        <v>4.2000000000000003E-2</v>
      </c>
      <c r="G1884" s="37">
        <v>3.9100000000000003E-2</v>
      </c>
      <c r="H1884" s="8">
        <f t="shared" si="4"/>
        <v>0</v>
      </c>
      <c r="I1884" s="60"/>
      <c r="J1884" s="7">
        <v>3.5999999999999997E-2</v>
      </c>
      <c r="K1884" s="7">
        <v>3.6900000000000002E-2</v>
      </c>
      <c r="L1884" s="7">
        <v>3.8699999999999998E-2</v>
      </c>
      <c r="M1884" s="7">
        <v>4.2900000000000001E-2</v>
      </c>
      <c r="N1884" s="37">
        <v>3.9E-2</v>
      </c>
    </row>
    <row r="1885" spans="1:14" x14ac:dyDescent="0.2">
      <c r="A1885" s="40">
        <f t="shared" si="3"/>
        <v>201711</v>
      </c>
      <c r="B1885" s="35">
        <v>43069</v>
      </c>
      <c r="C1885" s="7" t="s">
        <v>568</v>
      </c>
      <c r="D1885" s="36">
        <v>3.6799999999999999E-2</v>
      </c>
      <c r="E1885" s="36">
        <v>3.8699999999999998E-2</v>
      </c>
      <c r="F1885" s="36">
        <v>4.2099999999999999E-2</v>
      </c>
      <c r="G1885" s="37">
        <v>3.9199999999999999E-2</v>
      </c>
      <c r="H1885" s="8">
        <f t="shared" si="4"/>
        <v>0</v>
      </c>
      <c r="I1885" s="60"/>
      <c r="J1885" s="7">
        <v>3.61E-2</v>
      </c>
      <c r="K1885" s="7">
        <v>3.6900000000000002E-2</v>
      </c>
      <c r="L1885" s="7">
        <v>3.8699999999999998E-2</v>
      </c>
      <c r="M1885" s="7">
        <v>4.2999999999999997E-2</v>
      </c>
      <c r="N1885" s="37">
        <v>3.9100000000000003E-2</v>
      </c>
    </row>
    <row r="1886" spans="1:14" x14ac:dyDescent="0.2">
      <c r="A1886" s="40">
        <f t="shared" si="3"/>
        <v>201712</v>
      </c>
      <c r="B1886" s="35">
        <v>43070</v>
      </c>
      <c r="C1886" s="7" t="s">
        <v>568</v>
      </c>
      <c r="D1886" s="36">
        <v>3.61E-2</v>
      </c>
      <c r="E1886" s="36">
        <v>3.7999999999999999E-2</v>
      </c>
      <c r="F1886" s="36">
        <v>4.1500000000000002E-2</v>
      </c>
      <c r="G1886" s="37">
        <v>3.85E-2</v>
      </c>
      <c r="H1886" s="8">
        <f t="shared" si="4"/>
        <v>0</v>
      </c>
      <c r="I1886" s="60"/>
      <c r="J1886" s="7">
        <v>3.5200000000000002E-2</v>
      </c>
      <c r="K1886" s="7">
        <v>3.6200000000000003E-2</v>
      </c>
      <c r="L1886" s="7">
        <v>3.7999999999999999E-2</v>
      </c>
      <c r="M1886" s="7">
        <v>4.24E-2</v>
      </c>
      <c r="N1886" s="37">
        <v>3.8399999999999997E-2</v>
      </c>
    </row>
    <row r="1887" spans="1:14" x14ac:dyDescent="0.2">
      <c r="A1887" s="40">
        <f t="shared" si="3"/>
        <v>201712</v>
      </c>
      <c r="B1887" s="35">
        <v>43073</v>
      </c>
      <c r="C1887" s="7" t="s">
        <v>568</v>
      </c>
      <c r="D1887" s="36">
        <v>3.6299999999999999E-2</v>
      </c>
      <c r="E1887" s="36">
        <v>3.7999999999999999E-2</v>
      </c>
      <c r="F1887" s="36">
        <v>4.1500000000000002E-2</v>
      </c>
      <c r="G1887" s="37">
        <v>3.8600000000000002E-2</v>
      </c>
      <c r="H1887" s="8">
        <f t="shared" si="4"/>
        <v>0</v>
      </c>
      <c r="I1887" s="60"/>
      <c r="J1887" s="7">
        <v>3.5200000000000002E-2</v>
      </c>
      <c r="K1887" s="7">
        <v>3.6299999999999999E-2</v>
      </c>
      <c r="L1887" s="7">
        <v>3.8100000000000002E-2</v>
      </c>
      <c r="M1887" s="7">
        <v>4.24E-2</v>
      </c>
      <c r="N1887" s="37">
        <v>3.8399999999999997E-2</v>
      </c>
    </row>
    <row r="1888" spans="1:14" x14ac:dyDescent="0.2">
      <c r="A1888" s="40">
        <f t="shared" si="3"/>
        <v>201712</v>
      </c>
      <c r="B1888" s="35">
        <v>43074</v>
      </c>
      <c r="C1888" s="7" t="s">
        <v>568</v>
      </c>
      <c r="D1888" s="36">
        <v>3.5900000000000001E-2</v>
      </c>
      <c r="E1888" s="36">
        <v>3.7699999999999997E-2</v>
      </c>
      <c r="F1888" s="36">
        <v>4.1099999999999998E-2</v>
      </c>
      <c r="G1888" s="37">
        <v>3.8199999999999998E-2</v>
      </c>
      <c r="H1888" s="8">
        <f t="shared" si="4"/>
        <v>0</v>
      </c>
      <c r="I1888" s="60"/>
      <c r="J1888" s="7">
        <v>3.4799999999999998E-2</v>
      </c>
      <c r="K1888" s="7">
        <v>3.5900000000000001E-2</v>
      </c>
      <c r="L1888" s="7">
        <v>3.7699999999999997E-2</v>
      </c>
      <c r="M1888" s="7">
        <v>4.2000000000000003E-2</v>
      </c>
      <c r="N1888" s="37">
        <v>3.7999999999999999E-2</v>
      </c>
    </row>
    <row r="1889" spans="1:14" x14ac:dyDescent="0.2">
      <c r="A1889" s="40">
        <f t="shared" si="3"/>
        <v>201712</v>
      </c>
      <c r="B1889" s="35">
        <v>43075</v>
      </c>
      <c r="C1889" s="7" t="s">
        <v>568</v>
      </c>
      <c r="D1889" s="36">
        <v>3.5799999999999998E-2</v>
      </c>
      <c r="E1889" s="36">
        <v>3.7499999999999999E-2</v>
      </c>
      <c r="F1889" s="36">
        <v>4.1000000000000002E-2</v>
      </c>
      <c r="G1889" s="37">
        <v>3.8100000000000002E-2</v>
      </c>
      <c r="H1889" s="8">
        <f t="shared" si="4"/>
        <v>0</v>
      </c>
      <c r="I1889" s="60"/>
      <c r="J1889" s="7">
        <v>3.4799999999999998E-2</v>
      </c>
      <c r="K1889" s="7">
        <v>3.5799999999999998E-2</v>
      </c>
      <c r="L1889" s="7">
        <v>3.7499999999999999E-2</v>
      </c>
      <c r="M1889" s="7">
        <v>4.19E-2</v>
      </c>
      <c r="N1889" s="37">
        <v>3.7900000000000003E-2</v>
      </c>
    </row>
    <row r="1890" spans="1:14" x14ac:dyDescent="0.2">
      <c r="A1890" s="40">
        <f t="shared" si="3"/>
        <v>201712</v>
      </c>
      <c r="B1890" s="35">
        <v>43076</v>
      </c>
      <c r="C1890" s="7" t="s">
        <v>568</v>
      </c>
      <c r="D1890" s="36">
        <v>3.6400000000000002E-2</v>
      </c>
      <c r="E1890" s="36">
        <v>3.8100000000000002E-2</v>
      </c>
      <c r="F1890" s="36">
        <v>4.1599999999999998E-2</v>
      </c>
      <c r="G1890" s="37">
        <v>3.8699999999999998E-2</v>
      </c>
      <c r="H1890" s="8">
        <f t="shared" si="4"/>
        <v>0</v>
      </c>
      <c r="I1890" s="60"/>
      <c r="J1890" s="7">
        <v>3.5299999999999998E-2</v>
      </c>
      <c r="K1890" s="7">
        <v>3.6400000000000002E-2</v>
      </c>
      <c r="L1890" s="7">
        <v>3.8100000000000002E-2</v>
      </c>
      <c r="M1890" s="7">
        <v>4.2500000000000003E-2</v>
      </c>
      <c r="N1890" s="37">
        <v>3.85E-2</v>
      </c>
    </row>
    <row r="1891" spans="1:14" x14ac:dyDescent="0.2">
      <c r="A1891" s="40">
        <f t="shared" si="3"/>
        <v>201712</v>
      </c>
      <c r="B1891" s="35">
        <v>43077</v>
      </c>
      <c r="C1891" s="7" t="s">
        <v>568</v>
      </c>
      <c r="D1891" s="36">
        <v>3.6499999999999998E-2</v>
      </c>
      <c r="E1891" s="36">
        <v>3.8100000000000002E-2</v>
      </c>
      <c r="F1891" s="36">
        <v>4.1599999999999998E-2</v>
      </c>
      <c r="G1891" s="37">
        <v>3.8699999999999998E-2</v>
      </c>
      <c r="H1891" s="8">
        <f t="shared" si="4"/>
        <v>0</v>
      </c>
      <c r="I1891" s="60"/>
      <c r="J1891" s="7">
        <v>3.5400000000000001E-2</v>
      </c>
      <c r="K1891" s="7">
        <v>3.6400000000000002E-2</v>
      </c>
      <c r="L1891" s="7">
        <v>3.8100000000000002E-2</v>
      </c>
      <c r="M1891" s="7">
        <v>4.2500000000000003E-2</v>
      </c>
      <c r="N1891" s="37">
        <v>3.85E-2</v>
      </c>
    </row>
    <row r="1892" spans="1:14" x14ac:dyDescent="0.2">
      <c r="A1892" s="40">
        <f t="shared" si="3"/>
        <v>201712</v>
      </c>
      <c r="B1892" s="35">
        <v>43080</v>
      </c>
      <c r="C1892" s="7" t="s">
        <v>568</v>
      </c>
      <c r="D1892" s="36">
        <v>3.6400000000000002E-2</v>
      </c>
      <c r="E1892" s="36">
        <v>3.7999999999999999E-2</v>
      </c>
      <c r="F1892" s="36">
        <v>4.1399999999999999E-2</v>
      </c>
      <c r="G1892" s="37">
        <v>3.8600000000000002E-2</v>
      </c>
      <c r="H1892" s="8">
        <f t="shared" si="4"/>
        <v>0</v>
      </c>
      <c r="I1892" s="60"/>
      <c r="J1892" s="7">
        <v>3.5200000000000002E-2</v>
      </c>
      <c r="K1892" s="7">
        <v>3.6400000000000002E-2</v>
      </c>
      <c r="L1892" s="7">
        <v>3.7999999999999999E-2</v>
      </c>
      <c r="M1892" s="7">
        <v>4.24E-2</v>
      </c>
      <c r="N1892" s="37">
        <v>3.8399999999999997E-2</v>
      </c>
    </row>
    <row r="1893" spans="1:14" x14ac:dyDescent="0.2">
      <c r="A1893" s="40">
        <f t="shared" ref="A1893:A1956" si="5">YEAR(B1893)*100+MONTH(B1893)</f>
        <v>201712</v>
      </c>
      <c r="B1893" s="35">
        <v>43081</v>
      </c>
      <c r="C1893" s="7" t="s">
        <v>568</v>
      </c>
      <c r="D1893" s="36">
        <v>3.6400000000000002E-2</v>
      </c>
      <c r="E1893" s="36">
        <v>3.8100000000000002E-2</v>
      </c>
      <c r="F1893" s="36">
        <v>4.1500000000000002E-2</v>
      </c>
      <c r="G1893" s="37">
        <v>3.8699999999999998E-2</v>
      </c>
      <c r="H1893" s="8">
        <f t="shared" si="4"/>
        <v>0</v>
      </c>
      <c r="I1893" s="60"/>
      <c r="J1893" s="7">
        <v>3.5200000000000002E-2</v>
      </c>
      <c r="K1893" s="7">
        <v>3.6200000000000003E-2</v>
      </c>
      <c r="L1893" s="7">
        <v>3.8100000000000002E-2</v>
      </c>
      <c r="M1893" s="7">
        <v>4.24E-2</v>
      </c>
      <c r="N1893" s="37">
        <v>3.85E-2</v>
      </c>
    </row>
    <row r="1894" spans="1:14" x14ac:dyDescent="0.2">
      <c r="A1894" s="40">
        <f t="shared" si="5"/>
        <v>201712</v>
      </c>
      <c r="B1894" s="35">
        <v>43082</v>
      </c>
      <c r="C1894" s="7" t="s">
        <v>568</v>
      </c>
      <c r="D1894" s="36">
        <v>3.5900000000000001E-2</v>
      </c>
      <c r="E1894" s="36">
        <v>3.7600000000000001E-2</v>
      </c>
      <c r="F1894" s="36">
        <v>4.1000000000000002E-2</v>
      </c>
      <c r="G1894" s="37">
        <v>3.8199999999999998E-2</v>
      </c>
      <c r="H1894" s="8">
        <f t="shared" si="4"/>
        <v>0</v>
      </c>
      <c r="I1894" s="60"/>
      <c r="J1894" s="7">
        <v>3.4799999999999998E-2</v>
      </c>
      <c r="K1894" s="7">
        <v>3.5799999999999998E-2</v>
      </c>
      <c r="L1894" s="7">
        <v>3.7600000000000001E-2</v>
      </c>
      <c r="M1894" s="7">
        <v>4.19E-2</v>
      </c>
      <c r="N1894" s="37">
        <v>3.7999999999999999E-2</v>
      </c>
    </row>
    <row r="1895" spans="1:14" x14ac:dyDescent="0.2">
      <c r="A1895" s="40">
        <f t="shared" si="5"/>
        <v>201712</v>
      </c>
      <c r="B1895" s="35">
        <v>43083</v>
      </c>
      <c r="C1895" s="7" t="s">
        <v>568</v>
      </c>
      <c r="D1895" s="36">
        <v>3.56E-2</v>
      </c>
      <c r="E1895" s="36">
        <v>3.7400000000000003E-2</v>
      </c>
      <c r="F1895" s="36">
        <v>4.0800000000000003E-2</v>
      </c>
      <c r="G1895" s="37">
        <v>3.7900000000000003E-2</v>
      </c>
      <c r="H1895" s="8">
        <f t="shared" si="4"/>
        <v>0</v>
      </c>
      <c r="I1895" s="60"/>
      <c r="J1895" s="7">
        <v>3.4599999999999999E-2</v>
      </c>
      <c r="K1895" s="7">
        <v>3.5499999999999997E-2</v>
      </c>
      <c r="L1895" s="7">
        <v>3.7400000000000003E-2</v>
      </c>
      <c r="M1895" s="7">
        <v>4.1700000000000001E-2</v>
      </c>
      <c r="N1895" s="37">
        <v>3.7699999999999997E-2</v>
      </c>
    </row>
    <row r="1896" spans="1:14" x14ac:dyDescent="0.2">
      <c r="A1896" s="40">
        <f t="shared" si="5"/>
        <v>201712</v>
      </c>
      <c r="B1896" s="35">
        <v>43084</v>
      </c>
      <c r="C1896" s="7" t="s">
        <v>568</v>
      </c>
      <c r="D1896" s="36">
        <v>3.5400000000000001E-2</v>
      </c>
      <c r="E1896" s="36">
        <v>3.7199999999999997E-2</v>
      </c>
      <c r="F1896" s="36">
        <v>4.0599999999999997E-2</v>
      </c>
      <c r="G1896" s="37">
        <v>3.7699999999999997E-2</v>
      </c>
      <c r="H1896" s="8">
        <f t="shared" si="4"/>
        <v>0</v>
      </c>
      <c r="I1896" s="60"/>
      <c r="J1896" s="7">
        <v>3.4299999999999997E-2</v>
      </c>
      <c r="K1896" s="7">
        <v>3.5299999999999998E-2</v>
      </c>
      <c r="L1896" s="7">
        <v>3.7199999999999997E-2</v>
      </c>
      <c r="M1896" s="7">
        <v>4.1500000000000002E-2</v>
      </c>
      <c r="N1896" s="37">
        <v>3.7499999999999999E-2</v>
      </c>
    </row>
    <row r="1897" spans="1:14" x14ac:dyDescent="0.2">
      <c r="A1897" s="40">
        <f t="shared" si="5"/>
        <v>201712</v>
      </c>
      <c r="B1897" s="35">
        <v>43087</v>
      </c>
      <c r="C1897" s="7" t="s">
        <v>568</v>
      </c>
      <c r="D1897" s="36">
        <v>3.5900000000000001E-2</v>
      </c>
      <c r="E1897" s="36">
        <v>3.7699999999999997E-2</v>
      </c>
      <c r="F1897" s="36">
        <v>4.1099999999999998E-2</v>
      </c>
      <c r="G1897" s="37">
        <v>3.8199999999999998E-2</v>
      </c>
      <c r="H1897" s="8">
        <f t="shared" si="4"/>
        <v>0</v>
      </c>
      <c r="I1897" s="60"/>
      <c r="J1897" s="7">
        <v>3.4799999999999998E-2</v>
      </c>
      <c r="K1897" s="7">
        <v>3.5799999999999998E-2</v>
      </c>
      <c r="L1897" s="7">
        <v>3.7699999999999997E-2</v>
      </c>
      <c r="M1897" s="7">
        <v>4.2000000000000003E-2</v>
      </c>
      <c r="N1897" s="37">
        <v>3.7999999999999999E-2</v>
      </c>
    </row>
    <row r="1898" spans="1:14" x14ac:dyDescent="0.2">
      <c r="A1898" s="40">
        <f t="shared" si="5"/>
        <v>201712</v>
      </c>
      <c r="B1898" s="35">
        <v>43088</v>
      </c>
      <c r="C1898" s="7" t="s">
        <v>568</v>
      </c>
      <c r="D1898" s="36">
        <v>3.6700000000000003E-2</v>
      </c>
      <c r="E1898" s="36">
        <v>3.85E-2</v>
      </c>
      <c r="F1898" s="36">
        <v>4.1799999999999997E-2</v>
      </c>
      <c r="G1898" s="37">
        <v>3.9E-2</v>
      </c>
      <c r="H1898" s="8">
        <f t="shared" si="4"/>
        <v>0</v>
      </c>
      <c r="I1898" s="60"/>
      <c r="J1898" s="7">
        <v>3.56E-2</v>
      </c>
      <c r="K1898" s="7">
        <v>3.6600000000000001E-2</v>
      </c>
      <c r="L1898" s="7">
        <v>3.8399999999999997E-2</v>
      </c>
      <c r="M1898" s="7">
        <v>4.2700000000000002E-2</v>
      </c>
      <c r="N1898" s="37">
        <v>3.8800000000000001E-2</v>
      </c>
    </row>
    <row r="1899" spans="1:14" x14ac:dyDescent="0.2">
      <c r="A1899" s="40">
        <f t="shared" si="5"/>
        <v>201712</v>
      </c>
      <c r="B1899" s="35">
        <v>43089</v>
      </c>
      <c r="C1899" s="7" t="s">
        <v>568</v>
      </c>
      <c r="D1899" s="36">
        <v>3.7199999999999997E-2</v>
      </c>
      <c r="E1899" s="36">
        <v>3.8899999999999997E-2</v>
      </c>
      <c r="F1899" s="36">
        <v>4.2200000000000001E-2</v>
      </c>
      <c r="G1899" s="37">
        <v>3.9399999999999998E-2</v>
      </c>
      <c r="H1899" s="8">
        <f t="shared" ref="H1899:H1962" si="6">IF(ROUND(AVERAGE(C1899:F1899)-G1899,4)=0,0,1)</f>
        <v>0</v>
      </c>
      <c r="I1899" s="60"/>
      <c r="J1899" s="7">
        <v>3.5999999999999997E-2</v>
      </c>
      <c r="K1899" s="7">
        <v>3.6999999999999998E-2</v>
      </c>
      <c r="L1899" s="7">
        <v>3.8899999999999997E-2</v>
      </c>
      <c r="M1899" s="7">
        <v>4.3099999999999999E-2</v>
      </c>
      <c r="N1899" s="37">
        <v>3.9199999999999999E-2</v>
      </c>
    </row>
    <row r="1900" spans="1:14" x14ac:dyDescent="0.2">
      <c r="A1900" s="40">
        <f t="shared" si="5"/>
        <v>201712</v>
      </c>
      <c r="B1900" s="35">
        <v>43090</v>
      </c>
      <c r="C1900" s="7" t="s">
        <v>568</v>
      </c>
      <c r="D1900" s="36">
        <v>3.6799999999999999E-2</v>
      </c>
      <c r="E1900" s="36">
        <v>3.8399999999999997E-2</v>
      </c>
      <c r="F1900" s="36">
        <v>4.19E-2</v>
      </c>
      <c r="G1900" s="37">
        <v>3.9E-2</v>
      </c>
      <c r="H1900" s="8">
        <f t="shared" si="6"/>
        <v>0</v>
      </c>
      <c r="I1900" s="60"/>
      <c r="J1900" s="7">
        <v>3.5499999999999997E-2</v>
      </c>
      <c r="K1900" s="7">
        <v>3.6600000000000001E-2</v>
      </c>
      <c r="L1900" s="7">
        <v>3.8399999999999997E-2</v>
      </c>
      <c r="M1900" s="7">
        <v>4.2700000000000002E-2</v>
      </c>
      <c r="N1900" s="37">
        <v>3.8699999999999998E-2</v>
      </c>
    </row>
    <row r="1901" spans="1:14" x14ac:dyDescent="0.2">
      <c r="A1901" s="40">
        <f t="shared" si="5"/>
        <v>201712</v>
      </c>
      <c r="B1901" s="35">
        <v>43091</v>
      </c>
      <c r="C1901" s="7" t="s">
        <v>568</v>
      </c>
      <c r="D1901" s="36">
        <v>3.6799999999999999E-2</v>
      </c>
      <c r="E1901" s="36">
        <v>3.85E-2</v>
      </c>
      <c r="F1901" s="36">
        <v>4.19E-2</v>
      </c>
      <c r="G1901" s="37">
        <v>3.9100000000000003E-2</v>
      </c>
      <c r="H1901" s="8">
        <f t="shared" si="6"/>
        <v>0</v>
      </c>
      <c r="I1901" s="60"/>
      <c r="J1901" s="7">
        <v>3.5499999999999997E-2</v>
      </c>
      <c r="K1901" s="7">
        <v>3.6600000000000001E-2</v>
      </c>
      <c r="L1901" s="7">
        <v>3.85E-2</v>
      </c>
      <c r="M1901" s="7">
        <v>4.2700000000000002E-2</v>
      </c>
      <c r="N1901" s="37">
        <v>3.8800000000000001E-2</v>
      </c>
    </row>
    <row r="1902" spans="1:14" x14ac:dyDescent="0.2">
      <c r="A1902" s="40">
        <f t="shared" si="5"/>
        <v>201712</v>
      </c>
      <c r="B1902" s="35">
        <v>43095</v>
      </c>
      <c r="C1902" s="7" t="s">
        <v>568</v>
      </c>
      <c r="D1902" s="36">
        <v>3.6499999999999998E-2</v>
      </c>
      <c r="E1902" s="36">
        <v>3.8300000000000001E-2</v>
      </c>
      <c r="F1902" s="36">
        <v>4.1700000000000001E-2</v>
      </c>
      <c r="G1902" s="37">
        <v>3.8800000000000001E-2</v>
      </c>
      <c r="H1902" s="8">
        <f t="shared" si="6"/>
        <v>0</v>
      </c>
      <c r="I1902" s="60"/>
      <c r="J1902" s="7">
        <v>3.5299999999999998E-2</v>
      </c>
      <c r="K1902" s="7">
        <v>3.6299999999999999E-2</v>
      </c>
      <c r="L1902" s="7">
        <v>3.8199999999999998E-2</v>
      </c>
      <c r="M1902" s="7">
        <v>4.2500000000000003E-2</v>
      </c>
      <c r="N1902" s="37">
        <v>3.85E-2</v>
      </c>
    </row>
    <row r="1903" spans="1:14" x14ac:dyDescent="0.2">
      <c r="A1903" s="40">
        <f t="shared" si="5"/>
        <v>201712</v>
      </c>
      <c r="B1903" s="35">
        <v>43096</v>
      </c>
      <c r="C1903" s="7" t="s">
        <v>568</v>
      </c>
      <c r="D1903" s="36">
        <v>3.5799999999999998E-2</v>
      </c>
      <c r="E1903" s="36">
        <v>3.7600000000000001E-2</v>
      </c>
      <c r="F1903" s="36">
        <v>4.1000000000000002E-2</v>
      </c>
      <c r="G1903" s="37">
        <v>3.8100000000000002E-2</v>
      </c>
      <c r="H1903" s="8">
        <f t="shared" si="6"/>
        <v>0</v>
      </c>
      <c r="I1903" s="60"/>
      <c r="J1903" s="7">
        <v>3.4700000000000002E-2</v>
      </c>
      <c r="K1903" s="7">
        <v>3.5700000000000003E-2</v>
      </c>
      <c r="L1903" s="7">
        <v>3.7499999999999999E-2</v>
      </c>
      <c r="M1903" s="7">
        <v>4.1799999999999997E-2</v>
      </c>
      <c r="N1903" s="37">
        <v>3.78E-2</v>
      </c>
    </row>
    <row r="1904" spans="1:14" x14ac:dyDescent="0.2">
      <c r="A1904" s="40">
        <f t="shared" si="5"/>
        <v>201712</v>
      </c>
      <c r="B1904" s="35">
        <v>43097</v>
      </c>
      <c r="C1904" s="7" t="s">
        <v>568</v>
      </c>
      <c r="D1904" s="36">
        <v>3.5900000000000001E-2</v>
      </c>
      <c r="E1904" s="36">
        <v>3.7699999999999997E-2</v>
      </c>
      <c r="F1904" s="36">
        <v>4.1099999999999998E-2</v>
      </c>
      <c r="G1904" s="37">
        <v>3.8199999999999998E-2</v>
      </c>
      <c r="H1904" s="8">
        <f t="shared" si="6"/>
        <v>0</v>
      </c>
      <c r="I1904" s="60"/>
      <c r="J1904" s="7">
        <v>3.4799999999999998E-2</v>
      </c>
      <c r="K1904" s="7">
        <v>3.5799999999999998E-2</v>
      </c>
      <c r="L1904" s="7">
        <v>3.7600000000000001E-2</v>
      </c>
      <c r="M1904" s="7">
        <v>4.19E-2</v>
      </c>
      <c r="N1904" s="37">
        <v>3.7900000000000003E-2</v>
      </c>
    </row>
    <row r="1905" spans="1:15" s="40" customFormat="1" x14ac:dyDescent="0.2">
      <c r="A1905" s="40">
        <f t="shared" si="5"/>
        <v>201801</v>
      </c>
      <c r="B1905" s="35">
        <v>43102</v>
      </c>
      <c r="C1905" s="7" t="s">
        <v>568</v>
      </c>
      <c r="D1905" s="36">
        <v>3.6400000000000002E-2</v>
      </c>
      <c r="E1905" s="36">
        <v>3.8199999999999998E-2</v>
      </c>
      <c r="F1905" s="36">
        <v>4.1599999999999998E-2</v>
      </c>
      <c r="G1905" s="37">
        <v>3.8699999999999998E-2</v>
      </c>
      <c r="H1905" s="8">
        <f t="shared" si="6"/>
        <v>0</v>
      </c>
      <c r="I1905" s="60"/>
      <c r="J1905" s="7">
        <v>3.5200000000000002E-2</v>
      </c>
      <c r="K1905" s="7">
        <v>3.6299999999999999E-2</v>
      </c>
      <c r="L1905" s="7">
        <v>3.8199999999999998E-2</v>
      </c>
      <c r="M1905" s="7">
        <v>4.24E-2</v>
      </c>
      <c r="N1905" s="37">
        <v>3.85E-2</v>
      </c>
      <c r="O1905" s="19"/>
    </row>
    <row r="1906" spans="1:15" s="40" customFormat="1" x14ac:dyDescent="0.2">
      <c r="A1906" s="40">
        <f t="shared" si="5"/>
        <v>201801</v>
      </c>
      <c r="B1906" s="35">
        <v>43103</v>
      </c>
      <c r="C1906" s="7" t="s">
        <v>568</v>
      </c>
      <c r="D1906" s="36">
        <v>3.6200000000000003E-2</v>
      </c>
      <c r="E1906" s="36">
        <v>3.7900000000000003E-2</v>
      </c>
      <c r="F1906" s="36">
        <v>4.1300000000000003E-2</v>
      </c>
      <c r="G1906" s="37">
        <v>3.85E-2</v>
      </c>
      <c r="H1906" s="8">
        <f t="shared" si="6"/>
        <v>0</v>
      </c>
      <c r="I1906" s="60"/>
      <c r="J1906" s="7">
        <v>3.5000000000000003E-2</v>
      </c>
      <c r="K1906" s="7">
        <v>3.61E-2</v>
      </c>
      <c r="L1906" s="7">
        <v>3.7900000000000003E-2</v>
      </c>
      <c r="M1906" s="7">
        <v>4.2099999999999999E-2</v>
      </c>
      <c r="N1906" s="37">
        <v>3.8199999999999998E-2</v>
      </c>
      <c r="O1906" s="19"/>
    </row>
    <row r="1907" spans="1:15" s="40" customFormat="1" x14ac:dyDescent="0.2">
      <c r="A1907" s="40">
        <f t="shared" si="5"/>
        <v>201801</v>
      </c>
      <c r="B1907" s="35">
        <v>43104</v>
      </c>
      <c r="C1907" s="7" t="s">
        <v>568</v>
      </c>
      <c r="D1907" s="36">
        <v>3.6200000000000003E-2</v>
      </c>
      <c r="E1907" s="36">
        <v>3.7900000000000003E-2</v>
      </c>
      <c r="F1907" s="36">
        <v>4.1300000000000003E-2</v>
      </c>
      <c r="G1907" s="37">
        <v>3.85E-2</v>
      </c>
      <c r="H1907" s="8">
        <f t="shared" si="6"/>
        <v>0</v>
      </c>
      <c r="I1907" s="60"/>
      <c r="J1907" s="7">
        <v>3.4700000000000002E-2</v>
      </c>
      <c r="K1907" s="7">
        <v>3.61E-2</v>
      </c>
      <c r="L1907" s="7">
        <v>3.7900000000000003E-2</v>
      </c>
      <c r="M1907" s="7">
        <v>4.2099999999999999E-2</v>
      </c>
      <c r="N1907" s="37">
        <v>3.8199999999999998E-2</v>
      </c>
      <c r="O1907" s="19"/>
    </row>
    <row r="1908" spans="1:15" s="40" customFormat="1" x14ac:dyDescent="0.2">
      <c r="A1908" s="40">
        <f t="shared" si="5"/>
        <v>201801</v>
      </c>
      <c r="B1908" s="35">
        <v>43105</v>
      </c>
      <c r="C1908" s="7" t="s">
        <v>568</v>
      </c>
      <c r="D1908" s="36">
        <v>3.6400000000000002E-2</v>
      </c>
      <c r="E1908" s="36">
        <v>3.8199999999999998E-2</v>
      </c>
      <c r="F1908" s="36">
        <v>4.1500000000000002E-2</v>
      </c>
      <c r="G1908" s="37">
        <v>3.8699999999999998E-2</v>
      </c>
      <c r="H1908" s="8">
        <f t="shared" si="6"/>
        <v>0</v>
      </c>
      <c r="I1908" s="60"/>
      <c r="J1908" s="7">
        <v>3.5000000000000003E-2</v>
      </c>
      <c r="K1908" s="7">
        <v>3.6299999999999999E-2</v>
      </c>
      <c r="L1908" s="7">
        <v>3.8100000000000002E-2</v>
      </c>
      <c r="M1908" s="7">
        <v>4.2299999999999997E-2</v>
      </c>
      <c r="N1908" s="37">
        <v>3.8399999999999997E-2</v>
      </c>
      <c r="O1908" s="19"/>
    </row>
    <row r="1909" spans="1:15" s="40" customFormat="1" x14ac:dyDescent="0.2">
      <c r="A1909" s="40">
        <f t="shared" si="5"/>
        <v>201801</v>
      </c>
      <c r="B1909" s="35">
        <v>43108</v>
      </c>
      <c r="C1909" s="7" t="s">
        <v>568</v>
      </c>
      <c r="D1909" s="36">
        <v>3.6400000000000002E-2</v>
      </c>
      <c r="E1909" s="36">
        <v>3.8199999999999998E-2</v>
      </c>
      <c r="F1909" s="36">
        <v>4.1500000000000002E-2</v>
      </c>
      <c r="G1909" s="37">
        <v>3.8699999999999998E-2</v>
      </c>
      <c r="H1909" s="8">
        <f t="shared" si="6"/>
        <v>0</v>
      </c>
      <c r="I1909" s="60"/>
      <c r="J1909" s="7">
        <v>3.5000000000000003E-2</v>
      </c>
      <c r="K1909" s="7">
        <v>3.6400000000000002E-2</v>
      </c>
      <c r="L1909" s="7">
        <v>3.8100000000000002E-2</v>
      </c>
      <c r="M1909" s="7">
        <v>4.2299999999999997E-2</v>
      </c>
      <c r="N1909" s="37">
        <v>3.8399999999999997E-2</v>
      </c>
      <c r="O1909" s="19"/>
    </row>
    <row r="1910" spans="1:15" s="40" customFormat="1" x14ac:dyDescent="0.2">
      <c r="A1910" s="40">
        <f t="shared" si="5"/>
        <v>201801</v>
      </c>
      <c r="B1910" s="35">
        <v>43109</v>
      </c>
      <c r="C1910" s="7" t="s">
        <v>568</v>
      </c>
      <c r="D1910" s="36">
        <v>3.7100000000000001E-2</v>
      </c>
      <c r="E1910" s="36">
        <v>3.8800000000000001E-2</v>
      </c>
      <c r="F1910" s="36">
        <v>4.2099999999999999E-2</v>
      </c>
      <c r="G1910" s="37">
        <v>3.9300000000000002E-2</v>
      </c>
      <c r="H1910" s="8">
        <f t="shared" si="6"/>
        <v>0</v>
      </c>
      <c r="I1910" s="60"/>
      <c r="J1910" s="7">
        <v>3.5700000000000003E-2</v>
      </c>
      <c r="K1910" s="7">
        <v>3.7100000000000001E-2</v>
      </c>
      <c r="L1910" s="7">
        <v>3.8800000000000001E-2</v>
      </c>
      <c r="M1910" s="7">
        <v>4.2900000000000001E-2</v>
      </c>
      <c r="N1910" s="37">
        <v>3.9100000000000003E-2</v>
      </c>
      <c r="O1910" s="19"/>
    </row>
    <row r="1911" spans="1:15" s="40" customFormat="1" x14ac:dyDescent="0.2">
      <c r="A1911" s="40">
        <f t="shared" si="5"/>
        <v>201801</v>
      </c>
      <c r="B1911" s="35">
        <v>43110</v>
      </c>
      <c r="C1911" s="7" t="s">
        <v>568</v>
      </c>
      <c r="D1911" s="36">
        <v>3.7100000000000001E-2</v>
      </c>
      <c r="E1911" s="36">
        <v>3.8800000000000001E-2</v>
      </c>
      <c r="F1911" s="36">
        <v>4.2099999999999999E-2</v>
      </c>
      <c r="G1911" s="37">
        <v>3.9300000000000002E-2</v>
      </c>
      <c r="H1911" s="8">
        <f t="shared" si="6"/>
        <v>0</v>
      </c>
      <c r="I1911" s="60"/>
      <c r="J1911" s="7">
        <v>3.5799999999999998E-2</v>
      </c>
      <c r="K1911" s="7">
        <v>3.6900000000000002E-2</v>
      </c>
      <c r="L1911" s="7">
        <v>3.8800000000000001E-2</v>
      </c>
      <c r="M1911" s="7">
        <v>4.2799999999999998E-2</v>
      </c>
      <c r="N1911" s="37">
        <v>3.9E-2</v>
      </c>
      <c r="O1911" s="19"/>
    </row>
    <row r="1912" spans="1:15" s="40" customFormat="1" x14ac:dyDescent="0.2">
      <c r="A1912" s="40">
        <f t="shared" si="5"/>
        <v>201801</v>
      </c>
      <c r="B1912" s="35">
        <v>43111</v>
      </c>
      <c r="C1912" s="7" t="s">
        <v>568</v>
      </c>
      <c r="D1912" s="36">
        <v>3.6799999999999999E-2</v>
      </c>
      <c r="E1912" s="36">
        <v>3.8399999999999997E-2</v>
      </c>
      <c r="F1912" s="36">
        <v>4.1399999999999999E-2</v>
      </c>
      <c r="G1912" s="37">
        <v>3.8899999999999997E-2</v>
      </c>
      <c r="H1912" s="8">
        <f t="shared" si="6"/>
        <v>0</v>
      </c>
      <c r="I1912" s="60"/>
      <c r="J1912" s="7">
        <v>3.5299999999999998E-2</v>
      </c>
      <c r="K1912" s="7">
        <v>3.6600000000000001E-2</v>
      </c>
      <c r="L1912" s="7">
        <v>3.8399999999999997E-2</v>
      </c>
      <c r="M1912" s="7">
        <v>4.2299999999999997E-2</v>
      </c>
      <c r="N1912" s="37">
        <v>3.8600000000000002E-2</v>
      </c>
      <c r="O1912" s="19"/>
    </row>
    <row r="1913" spans="1:15" s="40" customFormat="1" x14ac:dyDescent="0.2">
      <c r="A1913" s="40">
        <f t="shared" si="5"/>
        <v>201801</v>
      </c>
      <c r="B1913" s="35">
        <v>43112</v>
      </c>
      <c r="C1913" s="7" t="s">
        <v>568</v>
      </c>
      <c r="D1913" s="36">
        <v>3.6700000000000003E-2</v>
      </c>
      <c r="E1913" s="36">
        <v>3.8399999999999997E-2</v>
      </c>
      <c r="F1913" s="36">
        <v>4.1599999999999998E-2</v>
      </c>
      <c r="G1913" s="37">
        <v>3.8899999999999997E-2</v>
      </c>
      <c r="H1913" s="8">
        <f t="shared" si="6"/>
        <v>0</v>
      </c>
      <c r="I1913" s="60"/>
      <c r="J1913" s="7">
        <v>3.5000000000000003E-2</v>
      </c>
      <c r="K1913" s="7">
        <v>3.6499999999999998E-2</v>
      </c>
      <c r="L1913" s="7">
        <v>3.8300000000000001E-2</v>
      </c>
      <c r="M1913" s="7">
        <v>4.2299999999999997E-2</v>
      </c>
      <c r="N1913" s="37">
        <v>3.85E-2</v>
      </c>
      <c r="O1913" s="19"/>
    </row>
    <row r="1914" spans="1:15" s="40" customFormat="1" x14ac:dyDescent="0.2">
      <c r="A1914" s="40">
        <f t="shared" si="5"/>
        <v>201801</v>
      </c>
      <c r="B1914" s="35">
        <v>43116</v>
      </c>
      <c r="C1914" s="7" t="s">
        <v>568</v>
      </c>
      <c r="D1914" s="36">
        <v>3.6400000000000002E-2</v>
      </c>
      <c r="E1914" s="36">
        <v>3.8199999999999998E-2</v>
      </c>
      <c r="F1914" s="36">
        <v>4.1399999999999999E-2</v>
      </c>
      <c r="G1914" s="37">
        <v>3.8699999999999998E-2</v>
      </c>
      <c r="H1914" s="8">
        <f t="shared" si="6"/>
        <v>0</v>
      </c>
      <c r="I1914" s="60"/>
      <c r="J1914" s="7">
        <v>3.49E-2</v>
      </c>
      <c r="K1914" s="7">
        <v>3.6299999999999999E-2</v>
      </c>
      <c r="L1914" s="7">
        <v>3.8100000000000002E-2</v>
      </c>
      <c r="M1914" s="7">
        <v>4.2000000000000003E-2</v>
      </c>
      <c r="N1914" s="37">
        <v>3.8300000000000001E-2</v>
      </c>
      <c r="O1914" s="19"/>
    </row>
    <row r="1915" spans="1:15" s="40" customFormat="1" x14ac:dyDescent="0.2">
      <c r="A1915" s="40">
        <f t="shared" si="5"/>
        <v>201801</v>
      </c>
      <c r="B1915" s="35">
        <v>43117</v>
      </c>
      <c r="C1915" s="7" t="s">
        <v>568</v>
      </c>
      <c r="D1915" s="36">
        <v>3.6600000000000001E-2</v>
      </c>
      <c r="E1915" s="36">
        <v>3.8300000000000001E-2</v>
      </c>
      <c r="F1915" s="36">
        <v>4.1599999999999998E-2</v>
      </c>
      <c r="G1915" s="37">
        <v>3.8800000000000001E-2</v>
      </c>
      <c r="H1915" s="8">
        <f t="shared" si="6"/>
        <v>0</v>
      </c>
      <c r="I1915" s="60"/>
      <c r="J1915" s="7">
        <v>3.5000000000000003E-2</v>
      </c>
      <c r="K1915" s="7">
        <v>3.6499999999999998E-2</v>
      </c>
      <c r="L1915" s="7">
        <v>3.8199999999999998E-2</v>
      </c>
      <c r="M1915" s="7">
        <v>4.2299999999999997E-2</v>
      </c>
      <c r="N1915" s="37">
        <v>3.85E-2</v>
      </c>
      <c r="O1915" s="19"/>
    </row>
    <row r="1916" spans="1:15" s="40" customFormat="1" x14ac:dyDescent="0.2">
      <c r="A1916" s="40">
        <f t="shared" si="5"/>
        <v>201801</v>
      </c>
      <c r="B1916" s="35">
        <v>43118</v>
      </c>
      <c r="C1916" s="7" t="s">
        <v>568</v>
      </c>
      <c r="D1916" s="36">
        <v>3.6999999999999998E-2</v>
      </c>
      <c r="E1916" s="36">
        <v>3.8699999999999998E-2</v>
      </c>
      <c r="F1916" s="36">
        <v>4.19E-2</v>
      </c>
      <c r="G1916" s="37">
        <v>3.9199999999999999E-2</v>
      </c>
      <c r="H1916" s="8">
        <f t="shared" si="6"/>
        <v>0</v>
      </c>
      <c r="I1916" s="60"/>
      <c r="J1916" s="7">
        <v>3.5400000000000001E-2</v>
      </c>
      <c r="K1916" s="7">
        <v>3.6900000000000002E-2</v>
      </c>
      <c r="L1916" s="7">
        <v>3.8600000000000002E-2</v>
      </c>
      <c r="M1916" s="7">
        <v>4.2599999999999999E-2</v>
      </c>
      <c r="N1916" s="37">
        <v>3.8899999999999997E-2</v>
      </c>
      <c r="O1916" s="19"/>
    </row>
    <row r="1917" spans="1:15" s="40" customFormat="1" x14ac:dyDescent="0.2">
      <c r="A1917" s="40">
        <f t="shared" si="5"/>
        <v>201801</v>
      </c>
      <c r="B1917" s="35">
        <v>43119</v>
      </c>
      <c r="C1917" s="7" t="s">
        <v>568</v>
      </c>
      <c r="D1917" s="36">
        <v>3.7199999999999997E-2</v>
      </c>
      <c r="E1917" s="36">
        <v>3.8899999999999997E-2</v>
      </c>
      <c r="F1917" s="36">
        <v>4.2099999999999999E-2</v>
      </c>
      <c r="G1917" s="37">
        <v>3.9399999999999998E-2</v>
      </c>
      <c r="H1917" s="8">
        <f t="shared" si="6"/>
        <v>0</v>
      </c>
      <c r="I1917" s="60"/>
      <c r="J1917" s="7">
        <v>3.5799999999999998E-2</v>
      </c>
      <c r="K1917" s="7">
        <v>3.7199999999999997E-2</v>
      </c>
      <c r="L1917" s="7">
        <v>3.8800000000000001E-2</v>
      </c>
      <c r="M1917" s="7">
        <v>4.2799999999999998E-2</v>
      </c>
      <c r="N1917" s="37">
        <v>3.9100000000000003E-2</v>
      </c>
      <c r="O1917" s="19"/>
    </row>
    <row r="1918" spans="1:15" s="40" customFormat="1" x14ac:dyDescent="0.2">
      <c r="A1918" s="40">
        <f t="shared" si="5"/>
        <v>201801</v>
      </c>
      <c r="B1918" s="35">
        <v>43122</v>
      </c>
      <c r="C1918" s="7" t="s">
        <v>568</v>
      </c>
      <c r="D1918" s="36">
        <v>3.7400000000000003E-2</v>
      </c>
      <c r="E1918" s="36">
        <v>3.9E-2</v>
      </c>
      <c r="F1918" s="36">
        <v>4.2200000000000001E-2</v>
      </c>
      <c r="G1918" s="37">
        <v>3.95E-2</v>
      </c>
      <c r="H1918" s="8">
        <f t="shared" si="6"/>
        <v>0</v>
      </c>
      <c r="I1918" s="60"/>
      <c r="J1918" s="7">
        <v>3.5999999999999997E-2</v>
      </c>
      <c r="K1918" s="7">
        <v>3.73E-2</v>
      </c>
      <c r="L1918" s="7">
        <v>3.9E-2</v>
      </c>
      <c r="M1918" s="7">
        <v>4.2999999999999997E-2</v>
      </c>
      <c r="N1918" s="37">
        <v>3.9300000000000002E-2</v>
      </c>
      <c r="O1918" s="19"/>
    </row>
    <row r="1919" spans="1:15" s="40" customFormat="1" x14ac:dyDescent="0.2">
      <c r="A1919" s="40">
        <f t="shared" si="5"/>
        <v>201801</v>
      </c>
      <c r="B1919" s="35">
        <v>43123</v>
      </c>
      <c r="C1919" s="7" t="s">
        <v>568</v>
      </c>
      <c r="D1919" s="36">
        <v>3.7199999999999997E-2</v>
      </c>
      <c r="E1919" s="36">
        <v>3.8800000000000001E-2</v>
      </c>
      <c r="F1919" s="36">
        <v>4.19E-2</v>
      </c>
      <c r="G1919" s="37">
        <v>3.9300000000000002E-2</v>
      </c>
      <c r="H1919" s="8">
        <f t="shared" si="6"/>
        <v>0</v>
      </c>
      <c r="I1919" s="60"/>
      <c r="J1919" s="7">
        <v>3.5700000000000003E-2</v>
      </c>
      <c r="K1919" s="7">
        <v>3.7100000000000001E-2</v>
      </c>
      <c r="L1919" s="7">
        <v>3.8699999999999998E-2</v>
      </c>
      <c r="M1919" s="7">
        <v>4.2700000000000002E-2</v>
      </c>
      <c r="N1919" s="37">
        <v>3.9E-2</v>
      </c>
    </row>
    <row r="1920" spans="1:15" s="40" customFormat="1" x14ac:dyDescent="0.2">
      <c r="A1920" s="40">
        <f t="shared" si="5"/>
        <v>201801</v>
      </c>
      <c r="B1920" s="35">
        <v>43124</v>
      </c>
      <c r="C1920" s="7" t="s">
        <v>568</v>
      </c>
      <c r="D1920" s="36">
        <v>3.7499999999999999E-2</v>
      </c>
      <c r="E1920" s="36">
        <v>3.9100000000000003E-2</v>
      </c>
      <c r="F1920" s="36">
        <v>4.2200000000000001E-2</v>
      </c>
      <c r="G1920" s="37">
        <v>3.9600000000000003E-2</v>
      </c>
      <c r="H1920" s="8">
        <f t="shared" si="6"/>
        <v>0</v>
      </c>
      <c r="I1920" s="60"/>
      <c r="J1920" s="7">
        <v>3.61E-2</v>
      </c>
      <c r="K1920" s="7">
        <v>3.7400000000000003E-2</v>
      </c>
      <c r="L1920" s="7">
        <v>3.9100000000000003E-2</v>
      </c>
      <c r="M1920" s="7">
        <v>4.2999999999999997E-2</v>
      </c>
      <c r="N1920" s="37">
        <v>3.9300000000000002E-2</v>
      </c>
    </row>
    <row r="1921" spans="1:14" s="40" customFormat="1" x14ac:dyDescent="0.2">
      <c r="A1921" s="40">
        <f t="shared" si="5"/>
        <v>201801</v>
      </c>
      <c r="B1921" s="35">
        <v>43125</v>
      </c>
      <c r="C1921" s="7" t="s">
        <v>568</v>
      </c>
      <c r="D1921" s="36">
        <v>3.6900000000000002E-2</v>
      </c>
      <c r="E1921" s="36">
        <v>3.85E-2</v>
      </c>
      <c r="F1921" s="36">
        <v>4.1599999999999998E-2</v>
      </c>
      <c r="G1921" s="37">
        <v>3.9E-2</v>
      </c>
      <c r="H1921" s="8">
        <f t="shared" si="6"/>
        <v>0</v>
      </c>
      <c r="I1921" s="60"/>
      <c r="J1921" s="7">
        <v>3.5499999999999997E-2</v>
      </c>
      <c r="K1921" s="7">
        <v>3.6799999999999999E-2</v>
      </c>
      <c r="L1921" s="7">
        <v>3.85E-2</v>
      </c>
      <c r="M1921" s="7">
        <v>4.24E-2</v>
      </c>
      <c r="N1921" s="37">
        <v>3.8699999999999998E-2</v>
      </c>
    </row>
    <row r="1922" spans="1:14" s="40" customFormat="1" x14ac:dyDescent="0.2">
      <c r="A1922" s="40">
        <f t="shared" si="5"/>
        <v>201801</v>
      </c>
      <c r="B1922" s="35">
        <v>43126</v>
      </c>
      <c r="C1922" s="7" t="s">
        <v>568</v>
      </c>
      <c r="D1922" s="36">
        <v>3.7199999999999997E-2</v>
      </c>
      <c r="E1922" s="36">
        <v>3.8800000000000001E-2</v>
      </c>
      <c r="F1922" s="36">
        <v>4.19E-2</v>
      </c>
      <c r="G1922" s="37">
        <v>3.9300000000000002E-2</v>
      </c>
      <c r="H1922" s="8">
        <f t="shared" si="6"/>
        <v>0</v>
      </c>
      <c r="I1922" s="60"/>
      <c r="J1922" s="7">
        <v>3.5799999999999998E-2</v>
      </c>
      <c r="K1922" s="7">
        <v>3.6999999999999998E-2</v>
      </c>
      <c r="L1922" s="7">
        <v>3.8699999999999998E-2</v>
      </c>
      <c r="M1922" s="7">
        <v>4.2599999999999999E-2</v>
      </c>
      <c r="N1922" s="37">
        <v>3.9E-2</v>
      </c>
    </row>
    <row r="1923" spans="1:14" s="40" customFormat="1" x14ac:dyDescent="0.2">
      <c r="A1923" s="40">
        <f t="shared" si="5"/>
        <v>201801</v>
      </c>
      <c r="B1923" s="35">
        <v>43129</v>
      </c>
      <c r="C1923" s="7" t="s">
        <v>568</v>
      </c>
      <c r="D1923" s="36">
        <v>3.7499999999999999E-2</v>
      </c>
      <c r="E1923" s="36">
        <v>3.9100000000000003E-2</v>
      </c>
      <c r="F1923" s="36">
        <v>4.2099999999999999E-2</v>
      </c>
      <c r="G1923" s="37">
        <v>3.9600000000000003E-2</v>
      </c>
      <c r="H1923" s="8">
        <f t="shared" si="6"/>
        <v>0</v>
      </c>
      <c r="I1923" s="60"/>
      <c r="J1923" s="7">
        <v>3.5900000000000001E-2</v>
      </c>
      <c r="K1923" s="7">
        <v>3.73E-2</v>
      </c>
      <c r="L1923" s="7">
        <v>3.8899999999999997E-2</v>
      </c>
      <c r="M1923" s="7">
        <v>4.2900000000000001E-2</v>
      </c>
      <c r="N1923" s="37">
        <v>3.9199999999999999E-2</v>
      </c>
    </row>
    <row r="1924" spans="1:14" s="40" customFormat="1" x14ac:dyDescent="0.2">
      <c r="A1924" s="40">
        <f t="shared" si="5"/>
        <v>201801</v>
      </c>
      <c r="B1924" s="35">
        <v>43130</v>
      </c>
      <c r="C1924" s="7" t="s">
        <v>568</v>
      </c>
      <c r="D1924" s="36">
        <v>3.78E-2</v>
      </c>
      <c r="E1924" s="36">
        <v>3.9399999999999998E-2</v>
      </c>
      <c r="F1924" s="36">
        <v>4.24E-2</v>
      </c>
      <c r="G1924" s="37">
        <v>3.9899999999999998E-2</v>
      </c>
      <c r="H1924" s="8">
        <f t="shared" si="6"/>
        <v>0</v>
      </c>
      <c r="I1924" s="60"/>
      <c r="J1924" s="7">
        <v>3.6299999999999999E-2</v>
      </c>
      <c r="K1924" s="7">
        <v>3.7600000000000001E-2</v>
      </c>
      <c r="L1924" s="7">
        <v>3.9300000000000002E-2</v>
      </c>
      <c r="M1924" s="7">
        <v>4.3200000000000002E-2</v>
      </c>
      <c r="N1924" s="37">
        <v>3.9600000000000003E-2</v>
      </c>
    </row>
    <row r="1925" spans="1:14" s="40" customFormat="1" x14ac:dyDescent="0.2">
      <c r="A1925" s="40">
        <f t="shared" si="5"/>
        <v>201801</v>
      </c>
      <c r="B1925" s="35">
        <v>43131</v>
      </c>
      <c r="C1925" s="7" t="s">
        <v>568</v>
      </c>
      <c r="D1925" s="36">
        <v>3.7400000000000003E-2</v>
      </c>
      <c r="E1925" s="36">
        <v>3.9100000000000003E-2</v>
      </c>
      <c r="F1925" s="36">
        <v>4.2099999999999999E-2</v>
      </c>
      <c r="G1925" s="37">
        <v>3.95E-2</v>
      </c>
      <c r="H1925" s="8">
        <f t="shared" si="6"/>
        <v>0</v>
      </c>
      <c r="I1925" s="60"/>
      <c r="J1925" s="7">
        <v>3.5900000000000001E-2</v>
      </c>
      <c r="K1925" s="7">
        <v>3.73E-2</v>
      </c>
      <c r="L1925" s="7">
        <v>3.8899999999999997E-2</v>
      </c>
      <c r="M1925" s="7">
        <v>4.2799999999999998E-2</v>
      </c>
      <c r="N1925" s="37">
        <v>3.9199999999999999E-2</v>
      </c>
    </row>
    <row r="1926" spans="1:14" s="40" customFormat="1" x14ac:dyDescent="0.2">
      <c r="A1926" s="40">
        <f t="shared" si="5"/>
        <v>201802</v>
      </c>
      <c r="B1926" s="35">
        <v>43132</v>
      </c>
      <c r="C1926" s="7" t="s">
        <v>568</v>
      </c>
      <c r="D1926" s="36">
        <v>3.7999999999999999E-2</v>
      </c>
      <c r="E1926" s="36">
        <v>3.9600000000000003E-2</v>
      </c>
      <c r="F1926" s="36">
        <v>4.2700000000000002E-2</v>
      </c>
      <c r="G1926" s="37">
        <v>4.0099999999999997E-2</v>
      </c>
      <c r="H1926" s="8">
        <f t="shared" si="6"/>
        <v>0</v>
      </c>
      <c r="I1926" s="60"/>
      <c r="J1926" s="7">
        <v>3.6200000000000003E-2</v>
      </c>
      <c r="K1926" s="7">
        <v>3.7900000000000003E-2</v>
      </c>
      <c r="L1926" s="7">
        <v>3.95E-2</v>
      </c>
      <c r="M1926" s="7">
        <v>4.3400000000000001E-2</v>
      </c>
      <c r="N1926" s="37">
        <v>3.9699999999999999E-2</v>
      </c>
    </row>
    <row r="1927" spans="1:14" s="40" customFormat="1" x14ac:dyDescent="0.2">
      <c r="A1927" s="40">
        <f t="shared" si="5"/>
        <v>201802</v>
      </c>
      <c r="B1927" s="35">
        <v>43133</v>
      </c>
      <c r="C1927" s="7" t="s">
        <v>568</v>
      </c>
      <c r="D1927" s="36">
        <v>3.8899999999999997E-2</v>
      </c>
      <c r="E1927" s="36">
        <v>4.0399999999999998E-2</v>
      </c>
      <c r="F1927" s="36">
        <v>4.3499999999999997E-2</v>
      </c>
      <c r="G1927" s="37">
        <v>4.0899999999999999E-2</v>
      </c>
      <c r="H1927" s="8">
        <f t="shared" si="6"/>
        <v>0</v>
      </c>
      <c r="I1927" s="60"/>
      <c r="J1927" s="7">
        <v>3.73E-2</v>
      </c>
      <c r="K1927" s="7">
        <v>3.8699999999999998E-2</v>
      </c>
      <c r="L1927" s="7">
        <v>4.0300000000000002E-2</v>
      </c>
      <c r="M1927" s="7">
        <v>4.4200000000000003E-2</v>
      </c>
      <c r="N1927" s="37">
        <v>4.0599999999999997E-2</v>
      </c>
    </row>
    <row r="1928" spans="1:14" s="40" customFormat="1" x14ac:dyDescent="0.2">
      <c r="A1928" s="40">
        <f t="shared" si="5"/>
        <v>201802</v>
      </c>
      <c r="B1928" s="35">
        <v>43136</v>
      </c>
      <c r="C1928" s="7" t="s">
        <v>568</v>
      </c>
      <c r="D1928" s="36">
        <v>3.8600000000000002E-2</v>
      </c>
      <c r="E1928" s="36">
        <v>4.0099999999999997E-2</v>
      </c>
      <c r="F1928" s="36">
        <v>4.3200000000000002E-2</v>
      </c>
      <c r="G1928" s="37">
        <v>4.0599999999999997E-2</v>
      </c>
      <c r="H1928" s="8">
        <f t="shared" si="6"/>
        <v>0</v>
      </c>
      <c r="I1928" s="60"/>
      <c r="J1928" s="7">
        <v>3.6999999999999998E-2</v>
      </c>
      <c r="K1928" s="7">
        <v>3.85E-2</v>
      </c>
      <c r="L1928" s="7">
        <v>0.04</v>
      </c>
      <c r="M1928" s="7">
        <v>4.3999999999999997E-2</v>
      </c>
      <c r="N1928" s="37">
        <v>4.0300000000000002E-2</v>
      </c>
    </row>
    <row r="1929" spans="1:14" s="40" customFormat="1" x14ac:dyDescent="0.2">
      <c r="A1929" s="40">
        <f t="shared" si="5"/>
        <v>201802</v>
      </c>
      <c r="B1929" s="35">
        <v>43137</v>
      </c>
      <c r="C1929" s="7" t="s">
        <v>568</v>
      </c>
      <c r="D1929" s="36">
        <v>3.8300000000000001E-2</v>
      </c>
      <c r="E1929" s="36">
        <v>3.9899999999999998E-2</v>
      </c>
      <c r="F1929" s="36">
        <v>4.3200000000000002E-2</v>
      </c>
      <c r="G1929" s="37">
        <v>4.0500000000000001E-2</v>
      </c>
      <c r="H1929" s="8">
        <f t="shared" si="6"/>
        <v>0</v>
      </c>
      <c r="I1929" s="60"/>
      <c r="J1929" s="7">
        <v>3.6999999999999998E-2</v>
      </c>
      <c r="K1929" s="7">
        <v>3.85E-2</v>
      </c>
      <c r="L1929" s="7">
        <v>3.9899999999999998E-2</v>
      </c>
      <c r="M1929" s="7">
        <v>4.3999999999999997E-2</v>
      </c>
      <c r="N1929" s="37">
        <v>4.0300000000000002E-2</v>
      </c>
    </row>
    <row r="1930" spans="1:14" s="40" customFormat="1" x14ac:dyDescent="0.2">
      <c r="A1930" s="40">
        <f t="shared" si="5"/>
        <v>201802</v>
      </c>
      <c r="B1930" s="35">
        <v>43138</v>
      </c>
      <c r="C1930" s="7" t="s">
        <v>568</v>
      </c>
      <c r="D1930" s="36">
        <v>3.9100000000000003E-2</v>
      </c>
      <c r="E1930" s="36">
        <v>4.0599999999999997E-2</v>
      </c>
      <c r="F1930" s="36">
        <v>4.3799999999999999E-2</v>
      </c>
      <c r="G1930" s="37">
        <v>4.1200000000000001E-2</v>
      </c>
      <c r="H1930" s="8">
        <f t="shared" si="6"/>
        <v>0</v>
      </c>
      <c r="I1930" s="60"/>
      <c r="J1930" s="7">
        <v>3.7600000000000001E-2</v>
      </c>
      <c r="K1930" s="7">
        <v>3.9199999999999999E-2</v>
      </c>
      <c r="L1930" s="7">
        <v>4.0599999999999997E-2</v>
      </c>
      <c r="M1930" s="7">
        <v>4.4600000000000001E-2</v>
      </c>
      <c r="N1930" s="37">
        <v>4.1000000000000002E-2</v>
      </c>
    </row>
    <row r="1931" spans="1:14" s="40" customFormat="1" x14ac:dyDescent="0.2">
      <c r="A1931" s="40">
        <f t="shared" si="5"/>
        <v>201802</v>
      </c>
      <c r="B1931" s="35">
        <v>43139</v>
      </c>
      <c r="C1931" s="7" t="s">
        <v>568</v>
      </c>
      <c r="D1931" s="36">
        <v>3.9300000000000002E-2</v>
      </c>
      <c r="E1931" s="36">
        <v>4.0800000000000003E-2</v>
      </c>
      <c r="F1931" s="36">
        <v>4.3999999999999997E-2</v>
      </c>
      <c r="G1931" s="37">
        <v>4.1399999999999999E-2</v>
      </c>
      <c r="H1931" s="8">
        <f t="shared" si="6"/>
        <v>0</v>
      </c>
      <c r="I1931" s="60"/>
      <c r="J1931" s="7">
        <v>3.7900000000000003E-2</v>
      </c>
      <c r="K1931" s="7">
        <v>3.9300000000000002E-2</v>
      </c>
      <c r="L1931" s="7">
        <v>4.0800000000000003E-2</v>
      </c>
      <c r="M1931" s="7">
        <v>4.48E-2</v>
      </c>
      <c r="N1931" s="37">
        <v>4.1099999999999998E-2</v>
      </c>
    </row>
    <row r="1932" spans="1:14" s="40" customFormat="1" x14ac:dyDescent="0.2">
      <c r="A1932" s="40">
        <f t="shared" si="5"/>
        <v>201802</v>
      </c>
      <c r="B1932" s="35">
        <v>43140</v>
      </c>
      <c r="C1932" s="7" t="s">
        <v>568</v>
      </c>
      <c r="D1932" s="36">
        <v>3.9399999999999998E-2</v>
      </c>
      <c r="E1932" s="36">
        <v>4.0800000000000003E-2</v>
      </c>
      <c r="F1932" s="36">
        <v>4.41E-2</v>
      </c>
      <c r="G1932" s="37">
        <v>4.1399999999999999E-2</v>
      </c>
      <c r="H1932" s="8">
        <f t="shared" si="6"/>
        <v>0</v>
      </c>
      <c r="I1932" s="60"/>
      <c r="J1932" s="7">
        <v>3.8199999999999998E-2</v>
      </c>
      <c r="K1932" s="7">
        <v>3.95E-2</v>
      </c>
      <c r="L1932" s="7">
        <v>4.0899999999999999E-2</v>
      </c>
      <c r="M1932" s="7">
        <v>4.4999999999999998E-2</v>
      </c>
      <c r="N1932" s="37">
        <v>4.1300000000000003E-2</v>
      </c>
    </row>
    <row r="1933" spans="1:14" s="40" customFormat="1" x14ac:dyDescent="0.2">
      <c r="A1933" s="40">
        <f t="shared" si="5"/>
        <v>201802</v>
      </c>
      <c r="B1933" s="35">
        <v>43143</v>
      </c>
      <c r="C1933" s="7" t="s">
        <v>568</v>
      </c>
      <c r="D1933" s="36">
        <v>3.9399999999999998E-2</v>
      </c>
      <c r="E1933" s="36">
        <v>4.0800000000000003E-2</v>
      </c>
      <c r="F1933" s="36">
        <v>4.41E-2</v>
      </c>
      <c r="G1933" s="37">
        <v>4.1399999999999999E-2</v>
      </c>
      <c r="H1933" s="8">
        <f t="shared" si="6"/>
        <v>0</v>
      </c>
      <c r="I1933" s="60"/>
      <c r="J1933" s="7">
        <v>3.8300000000000001E-2</v>
      </c>
      <c r="K1933" s="7">
        <v>3.95E-2</v>
      </c>
      <c r="L1933" s="7">
        <v>4.1000000000000002E-2</v>
      </c>
      <c r="M1933" s="7">
        <v>4.4999999999999998E-2</v>
      </c>
      <c r="N1933" s="37">
        <v>4.1300000000000003E-2</v>
      </c>
    </row>
    <row r="1934" spans="1:14" s="40" customFormat="1" x14ac:dyDescent="0.2">
      <c r="A1934" s="40">
        <f t="shared" si="5"/>
        <v>201802</v>
      </c>
      <c r="B1934" s="35">
        <v>43144</v>
      </c>
      <c r="C1934" s="7" t="s">
        <v>568</v>
      </c>
      <c r="D1934" s="36">
        <v>3.9300000000000002E-2</v>
      </c>
      <c r="E1934" s="36">
        <v>4.0800000000000003E-2</v>
      </c>
      <c r="F1934" s="36">
        <v>4.4200000000000003E-2</v>
      </c>
      <c r="G1934" s="37">
        <v>4.1399999999999999E-2</v>
      </c>
      <c r="H1934" s="8">
        <f t="shared" si="6"/>
        <v>0</v>
      </c>
      <c r="I1934" s="60"/>
      <c r="J1934" s="7">
        <v>3.8399999999999997E-2</v>
      </c>
      <c r="K1934" s="7">
        <v>3.95E-2</v>
      </c>
      <c r="L1934" s="7">
        <v>4.1000000000000002E-2</v>
      </c>
      <c r="M1934" s="7">
        <v>4.5199999999999997E-2</v>
      </c>
      <c r="N1934" s="37">
        <v>4.1399999999999999E-2</v>
      </c>
    </row>
    <row r="1935" spans="1:14" s="40" customFormat="1" x14ac:dyDescent="0.2">
      <c r="A1935" s="40">
        <f t="shared" si="5"/>
        <v>201802</v>
      </c>
      <c r="B1935" s="35">
        <v>43145</v>
      </c>
      <c r="C1935" s="7" t="s">
        <v>568</v>
      </c>
      <c r="D1935" s="36">
        <v>3.9899999999999998E-2</v>
      </c>
      <c r="E1935" s="36">
        <v>4.1300000000000003E-2</v>
      </c>
      <c r="F1935" s="36">
        <v>4.4699999999999997E-2</v>
      </c>
      <c r="G1935" s="37">
        <v>4.2000000000000003E-2</v>
      </c>
      <c r="H1935" s="8">
        <f t="shared" si="6"/>
        <v>0</v>
      </c>
      <c r="I1935" s="60"/>
      <c r="J1935" s="7">
        <v>3.8800000000000001E-2</v>
      </c>
      <c r="K1935" s="7">
        <v>4.0099999999999997E-2</v>
      </c>
      <c r="L1935" s="7">
        <v>4.1500000000000002E-2</v>
      </c>
      <c r="M1935" s="7">
        <v>4.5699999999999998E-2</v>
      </c>
      <c r="N1935" s="37">
        <v>4.19E-2</v>
      </c>
    </row>
    <row r="1936" spans="1:14" s="40" customFormat="1" x14ac:dyDescent="0.2">
      <c r="A1936" s="40">
        <f t="shared" si="5"/>
        <v>201802</v>
      </c>
      <c r="B1936" s="35">
        <v>43146</v>
      </c>
      <c r="C1936" s="7" t="s">
        <v>568</v>
      </c>
      <c r="D1936" s="36">
        <v>3.95E-2</v>
      </c>
      <c r="E1936" s="36">
        <v>4.1000000000000002E-2</v>
      </c>
      <c r="F1936" s="36">
        <v>4.4299999999999999E-2</v>
      </c>
      <c r="G1936" s="37">
        <v>4.1599999999999998E-2</v>
      </c>
      <c r="H1936" s="8">
        <f t="shared" si="6"/>
        <v>0</v>
      </c>
      <c r="I1936" s="60"/>
      <c r="J1936" s="7">
        <v>3.8699999999999998E-2</v>
      </c>
      <c r="K1936" s="7">
        <v>3.9600000000000003E-2</v>
      </c>
      <c r="L1936" s="7">
        <v>4.1099999999999998E-2</v>
      </c>
      <c r="M1936" s="7">
        <v>4.53E-2</v>
      </c>
      <c r="N1936" s="37">
        <v>4.1599999999999998E-2</v>
      </c>
    </row>
    <row r="1937" spans="1:14" s="40" customFormat="1" x14ac:dyDescent="0.2">
      <c r="A1937" s="40">
        <f t="shared" si="5"/>
        <v>201802</v>
      </c>
      <c r="B1937" s="35">
        <v>43147</v>
      </c>
      <c r="C1937" s="7" t="s">
        <v>568</v>
      </c>
      <c r="D1937" s="36">
        <v>3.95E-2</v>
      </c>
      <c r="E1937" s="36">
        <v>4.1000000000000002E-2</v>
      </c>
      <c r="F1937" s="36">
        <v>4.4299999999999999E-2</v>
      </c>
      <c r="G1937" s="37">
        <v>4.1599999999999998E-2</v>
      </c>
      <c r="H1937" s="8">
        <f t="shared" si="6"/>
        <v>0</v>
      </c>
      <c r="I1937" s="60"/>
      <c r="J1937" s="7">
        <v>3.8699999999999998E-2</v>
      </c>
      <c r="K1937" s="7">
        <v>3.9600000000000003E-2</v>
      </c>
      <c r="L1937" s="7">
        <v>4.1099999999999998E-2</v>
      </c>
      <c r="M1937" s="7">
        <v>4.53E-2</v>
      </c>
      <c r="N1937" s="37">
        <v>4.1500000000000002E-2</v>
      </c>
    </row>
    <row r="1938" spans="1:14" s="40" customFormat="1" x14ac:dyDescent="0.2">
      <c r="A1938" s="40">
        <f t="shared" si="5"/>
        <v>201802</v>
      </c>
      <c r="B1938" s="35">
        <v>43151</v>
      </c>
      <c r="C1938" s="7" t="s">
        <v>568</v>
      </c>
      <c r="D1938" s="36">
        <v>3.9699999999999999E-2</v>
      </c>
      <c r="E1938" s="36">
        <v>4.1099999999999998E-2</v>
      </c>
      <c r="F1938" s="36">
        <v>4.4499999999999998E-2</v>
      </c>
      <c r="G1938" s="37">
        <v>4.1799999999999997E-2</v>
      </c>
      <c r="H1938" s="8">
        <f t="shared" si="6"/>
        <v>0</v>
      </c>
      <c r="I1938" s="60"/>
      <c r="J1938" s="7">
        <v>3.8899999999999997E-2</v>
      </c>
      <c r="K1938" s="7">
        <v>3.9899999999999998E-2</v>
      </c>
      <c r="L1938" s="7">
        <v>4.1200000000000001E-2</v>
      </c>
      <c r="M1938" s="7">
        <v>4.5499999999999999E-2</v>
      </c>
      <c r="N1938" s="37">
        <v>4.1799999999999997E-2</v>
      </c>
    </row>
    <row r="1939" spans="1:14" s="40" customFormat="1" x14ac:dyDescent="0.2">
      <c r="A1939" s="40">
        <f t="shared" si="5"/>
        <v>201802</v>
      </c>
      <c r="B1939" s="35">
        <v>43152</v>
      </c>
      <c r="C1939" s="7" t="s">
        <v>568</v>
      </c>
      <c r="D1939" s="36">
        <v>4.0399999999999998E-2</v>
      </c>
      <c r="E1939" s="36">
        <v>4.1799999999999997E-2</v>
      </c>
      <c r="F1939" s="36">
        <v>4.5100000000000001E-2</v>
      </c>
      <c r="G1939" s="37">
        <v>4.24E-2</v>
      </c>
      <c r="H1939" s="8">
        <f t="shared" si="6"/>
        <v>0</v>
      </c>
      <c r="I1939" s="60"/>
      <c r="J1939" s="7">
        <v>3.95E-2</v>
      </c>
      <c r="K1939" s="7">
        <v>4.0500000000000001E-2</v>
      </c>
      <c r="L1939" s="7">
        <v>4.19E-2</v>
      </c>
      <c r="M1939" s="7">
        <v>4.6100000000000002E-2</v>
      </c>
      <c r="N1939" s="37">
        <v>4.24E-2</v>
      </c>
    </row>
    <row r="1940" spans="1:14" s="40" customFormat="1" x14ac:dyDescent="0.2">
      <c r="A1940" s="40">
        <f t="shared" si="5"/>
        <v>201802</v>
      </c>
      <c r="B1940" s="35">
        <v>43153</v>
      </c>
      <c r="C1940" s="7" t="s">
        <v>568</v>
      </c>
      <c r="D1940" s="36">
        <v>4.02E-2</v>
      </c>
      <c r="E1940" s="36">
        <v>4.1599999999999998E-2</v>
      </c>
      <c r="F1940" s="36">
        <v>4.4999999999999998E-2</v>
      </c>
      <c r="G1940" s="37">
        <v>4.2299999999999997E-2</v>
      </c>
      <c r="H1940" s="8">
        <f t="shared" si="6"/>
        <v>0</v>
      </c>
      <c r="I1940" s="60"/>
      <c r="J1940" s="7">
        <v>3.9E-2</v>
      </c>
      <c r="K1940" s="7">
        <v>4.0300000000000002E-2</v>
      </c>
      <c r="L1940" s="7">
        <v>4.1700000000000001E-2</v>
      </c>
      <c r="M1940" s="7">
        <v>4.5999999999999999E-2</v>
      </c>
      <c r="N1940" s="37">
        <v>4.2200000000000001E-2</v>
      </c>
    </row>
    <row r="1941" spans="1:14" s="40" customFormat="1" x14ac:dyDescent="0.2">
      <c r="A1941" s="40">
        <f t="shared" si="5"/>
        <v>201802</v>
      </c>
      <c r="B1941" s="35">
        <v>43154</v>
      </c>
      <c r="C1941" s="7" t="s">
        <v>568</v>
      </c>
      <c r="D1941" s="36">
        <v>3.9800000000000002E-2</v>
      </c>
      <c r="E1941" s="36">
        <v>4.1200000000000001E-2</v>
      </c>
      <c r="F1941" s="36">
        <v>4.4600000000000001E-2</v>
      </c>
      <c r="G1941" s="37">
        <v>4.19E-2</v>
      </c>
      <c r="H1941" s="8">
        <f t="shared" si="6"/>
        <v>0</v>
      </c>
      <c r="I1941" s="60"/>
      <c r="J1941" s="7">
        <v>3.8899999999999997E-2</v>
      </c>
      <c r="K1941" s="7">
        <v>3.9899999999999998E-2</v>
      </c>
      <c r="L1941" s="7">
        <v>4.1300000000000003E-2</v>
      </c>
      <c r="M1941" s="7">
        <v>4.5600000000000002E-2</v>
      </c>
      <c r="N1941" s="37">
        <v>4.1799999999999997E-2</v>
      </c>
    </row>
    <row r="1942" spans="1:14" s="40" customFormat="1" x14ac:dyDescent="0.2">
      <c r="A1942" s="40">
        <f t="shared" si="5"/>
        <v>201802</v>
      </c>
      <c r="B1942" s="35">
        <v>43157</v>
      </c>
      <c r="C1942" s="7" t="s">
        <v>568</v>
      </c>
      <c r="D1942" s="36">
        <v>3.9699999999999999E-2</v>
      </c>
      <c r="E1942" s="36">
        <v>4.1200000000000001E-2</v>
      </c>
      <c r="F1942" s="36">
        <v>4.4600000000000001E-2</v>
      </c>
      <c r="G1942" s="37">
        <v>4.1799999999999997E-2</v>
      </c>
      <c r="H1942" s="8">
        <f t="shared" si="6"/>
        <v>0</v>
      </c>
      <c r="I1942" s="60"/>
      <c r="J1942" s="7">
        <v>3.8800000000000001E-2</v>
      </c>
      <c r="K1942" s="7">
        <v>3.9800000000000002E-2</v>
      </c>
      <c r="L1942" s="7">
        <v>4.1300000000000003E-2</v>
      </c>
      <c r="M1942" s="7">
        <v>4.5600000000000002E-2</v>
      </c>
      <c r="N1942" s="37">
        <v>4.1799999999999997E-2</v>
      </c>
    </row>
    <row r="1943" spans="1:14" s="40" customFormat="1" x14ac:dyDescent="0.2">
      <c r="A1943" s="40">
        <f t="shared" si="5"/>
        <v>201802</v>
      </c>
      <c r="B1943" s="35">
        <v>43158</v>
      </c>
      <c r="C1943" s="7" t="s">
        <v>568</v>
      </c>
      <c r="D1943" s="36">
        <v>4.0099999999999997E-2</v>
      </c>
      <c r="E1943" s="36">
        <v>4.1399999999999999E-2</v>
      </c>
      <c r="F1943" s="36">
        <v>4.4900000000000002E-2</v>
      </c>
      <c r="G1943" s="37">
        <v>4.2099999999999999E-2</v>
      </c>
      <c r="H1943" s="8">
        <f t="shared" si="6"/>
        <v>0</v>
      </c>
      <c r="I1943" s="60"/>
      <c r="J1943" s="7">
        <v>3.9E-2</v>
      </c>
      <c r="K1943" s="7">
        <v>4.0099999999999997E-2</v>
      </c>
      <c r="L1943" s="7">
        <v>4.1500000000000002E-2</v>
      </c>
      <c r="M1943" s="7">
        <v>4.5900000000000003E-2</v>
      </c>
      <c r="N1943" s="37">
        <v>4.2000000000000003E-2</v>
      </c>
    </row>
    <row r="1944" spans="1:14" s="40" customFormat="1" x14ac:dyDescent="0.2">
      <c r="A1944" s="40">
        <f t="shared" si="5"/>
        <v>201802</v>
      </c>
      <c r="B1944" s="35">
        <v>43159</v>
      </c>
      <c r="C1944" s="7" t="s">
        <v>568</v>
      </c>
      <c r="D1944" s="36">
        <v>3.9699999999999999E-2</v>
      </c>
      <c r="E1944" s="36">
        <v>4.1000000000000002E-2</v>
      </c>
      <c r="F1944" s="36">
        <v>4.4499999999999998E-2</v>
      </c>
      <c r="G1944" s="37">
        <v>4.1700000000000001E-2</v>
      </c>
      <c r="H1944" s="8">
        <f t="shared" si="6"/>
        <v>0</v>
      </c>
      <c r="I1944" s="60"/>
      <c r="J1944" s="7">
        <v>3.8399999999999997E-2</v>
      </c>
      <c r="K1944" s="7">
        <v>3.9800000000000002E-2</v>
      </c>
      <c r="L1944" s="7">
        <v>4.1099999999999998E-2</v>
      </c>
      <c r="M1944" s="7">
        <v>4.5499999999999999E-2</v>
      </c>
      <c r="N1944" s="37">
        <v>4.1599999999999998E-2</v>
      </c>
    </row>
    <row r="1945" spans="1:14" s="40" customFormat="1" x14ac:dyDescent="0.2">
      <c r="A1945" s="40">
        <f t="shared" si="5"/>
        <v>201803</v>
      </c>
      <c r="B1945" s="35">
        <v>43160</v>
      </c>
      <c r="C1945" s="7" t="s">
        <v>568</v>
      </c>
      <c r="D1945" s="36">
        <v>3.95E-2</v>
      </c>
      <c r="E1945" s="36">
        <v>4.07E-2</v>
      </c>
      <c r="F1945" s="36">
        <v>4.41E-2</v>
      </c>
      <c r="G1945" s="37">
        <v>4.1399999999999999E-2</v>
      </c>
      <c r="H1945" s="8">
        <f t="shared" si="6"/>
        <v>0</v>
      </c>
      <c r="I1945" s="60"/>
      <c r="J1945" s="7">
        <v>3.8199999999999998E-2</v>
      </c>
      <c r="K1945" s="7">
        <v>3.95E-2</v>
      </c>
      <c r="L1945" s="7">
        <v>4.0899999999999999E-2</v>
      </c>
      <c r="M1945" s="7">
        <v>4.53E-2</v>
      </c>
      <c r="N1945" s="37">
        <v>4.1399999999999999E-2</v>
      </c>
    </row>
    <row r="1946" spans="1:14" s="40" customFormat="1" x14ac:dyDescent="0.2">
      <c r="A1946" s="40">
        <f t="shared" si="5"/>
        <v>201803</v>
      </c>
      <c r="B1946" s="35">
        <v>43161</v>
      </c>
      <c r="C1946" s="7" t="s">
        <v>568</v>
      </c>
      <c r="D1946" s="36">
        <v>3.9899999999999998E-2</v>
      </c>
      <c r="E1946" s="36">
        <v>4.1200000000000001E-2</v>
      </c>
      <c r="F1946" s="36">
        <v>4.4600000000000001E-2</v>
      </c>
      <c r="G1946" s="37">
        <v>4.19E-2</v>
      </c>
      <c r="H1946" s="8">
        <f t="shared" si="6"/>
        <v>0</v>
      </c>
      <c r="I1946" s="60"/>
      <c r="J1946" s="7">
        <v>3.9E-2</v>
      </c>
      <c r="K1946" s="7">
        <v>4.0099999999999997E-2</v>
      </c>
      <c r="L1946" s="7">
        <v>4.1399999999999999E-2</v>
      </c>
      <c r="M1946" s="7">
        <v>4.58E-2</v>
      </c>
      <c r="N1946" s="37">
        <v>4.19E-2</v>
      </c>
    </row>
    <row r="1947" spans="1:14" s="40" customFormat="1" x14ac:dyDescent="0.2">
      <c r="A1947" s="40">
        <f t="shared" si="5"/>
        <v>201803</v>
      </c>
      <c r="B1947" s="35">
        <v>43164</v>
      </c>
      <c r="C1947" s="7" t="s">
        <v>568</v>
      </c>
      <c r="D1947" s="36">
        <v>4.0099999999999997E-2</v>
      </c>
      <c r="E1947" s="36">
        <v>4.1399999999999999E-2</v>
      </c>
      <c r="F1947" s="36">
        <v>4.48E-2</v>
      </c>
      <c r="G1947" s="37">
        <v>4.2099999999999999E-2</v>
      </c>
      <c r="H1947" s="8">
        <f t="shared" si="6"/>
        <v>0</v>
      </c>
      <c r="I1947" s="60"/>
      <c r="J1947" s="7">
        <v>3.9100000000000003E-2</v>
      </c>
      <c r="K1947" s="7">
        <v>4.0300000000000002E-2</v>
      </c>
      <c r="L1947" s="7">
        <v>4.1599999999999998E-2</v>
      </c>
      <c r="M1947" s="7">
        <v>4.5999999999999999E-2</v>
      </c>
      <c r="N1947" s="37">
        <v>4.2099999999999999E-2</v>
      </c>
    </row>
    <row r="1948" spans="1:14" s="40" customFormat="1" x14ac:dyDescent="0.2">
      <c r="A1948" s="40">
        <f t="shared" si="5"/>
        <v>201803</v>
      </c>
      <c r="B1948" s="35">
        <v>43165</v>
      </c>
      <c r="C1948" s="7" t="s">
        <v>568</v>
      </c>
      <c r="D1948" s="36">
        <v>3.9899999999999998E-2</v>
      </c>
      <c r="E1948" s="36">
        <v>4.1500000000000002E-2</v>
      </c>
      <c r="F1948" s="36">
        <v>4.53E-2</v>
      </c>
      <c r="G1948" s="37">
        <v>4.2200000000000001E-2</v>
      </c>
      <c r="H1948" s="8">
        <f t="shared" si="6"/>
        <v>0</v>
      </c>
      <c r="I1948" s="60"/>
      <c r="J1948" s="7">
        <v>3.8800000000000001E-2</v>
      </c>
      <c r="K1948" s="7">
        <v>3.9899999999999998E-2</v>
      </c>
      <c r="L1948" s="7">
        <v>4.1500000000000002E-2</v>
      </c>
      <c r="M1948" s="7">
        <v>4.6300000000000001E-2</v>
      </c>
      <c r="N1948" s="37">
        <v>4.2099999999999999E-2</v>
      </c>
    </row>
    <row r="1949" spans="1:14" s="40" customFormat="1" x14ac:dyDescent="0.2">
      <c r="A1949" s="40">
        <f t="shared" si="5"/>
        <v>201803</v>
      </c>
      <c r="B1949" s="35">
        <v>43166</v>
      </c>
      <c r="C1949" s="7" t="s">
        <v>568</v>
      </c>
      <c r="D1949" s="36">
        <v>4.0099999999999997E-2</v>
      </c>
      <c r="E1949" s="36">
        <v>4.1599999999999998E-2</v>
      </c>
      <c r="F1949" s="36">
        <v>4.5400000000000003E-2</v>
      </c>
      <c r="G1949" s="37">
        <v>4.24E-2</v>
      </c>
      <c r="H1949" s="8">
        <f t="shared" si="6"/>
        <v>0</v>
      </c>
      <c r="I1949" s="60"/>
      <c r="J1949" s="7">
        <v>3.9E-2</v>
      </c>
      <c r="K1949" s="7">
        <v>4.0099999999999997E-2</v>
      </c>
      <c r="L1949" s="7">
        <v>4.1599999999999998E-2</v>
      </c>
      <c r="M1949" s="7">
        <v>4.6600000000000003E-2</v>
      </c>
      <c r="N1949" s="37">
        <v>4.2299999999999997E-2</v>
      </c>
    </row>
    <row r="1950" spans="1:14" s="40" customFormat="1" x14ac:dyDescent="0.2">
      <c r="A1950" s="40">
        <f t="shared" si="5"/>
        <v>201803</v>
      </c>
      <c r="B1950" s="35">
        <v>43167</v>
      </c>
      <c r="C1950" s="7" t="s">
        <v>568</v>
      </c>
      <c r="D1950" s="36">
        <v>0.04</v>
      </c>
      <c r="E1950" s="36">
        <v>4.1500000000000002E-2</v>
      </c>
      <c r="F1950" s="36">
        <v>4.5199999999999997E-2</v>
      </c>
      <c r="G1950" s="37">
        <v>4.2200000000000001E-2</v>
      </c>
      <c r="H1950" s="8">
        <f t="shared" si="6"/>
        <v>0</v>
      </c>
      <c r="I1950" s="60"/>
      <c r="J1950" s="7">
        <v>3.8800000000000001E-2</v>
      </c>
      <c r="K1950" s="7">
        <v>0.04</v>
      </c>
      <c r="L1950" s="7">
        <v>4.1500000000000002E-2</v>
      </c>
      <c r="M1950" s="7">
        <v>4.6399999999999997E-2</v>
      </c>
      <c r="N1950" s="37">
        <v>4.2099999999999999E-2</v>
      </c>
    </row>
    <row r="1951" spans="1:14" s="40" customFormat="1" x14ac:dyDescent="0.2">
      <c r="A1951" s="40">
        <f t="shared" si="5"/>
        <v>201803</v>
      </c>
      <c r="B1951" s="35">
        <v>43168</v>
      </c>
      <c r="C1951" s="7" t="s">
        <v>568</v>
      </c>
      <c r="D1951" s="36">
        <v>4.0300000000000002E-2</v>
      </c>
      <c r="E1951" s="36">
        <v>4.1799999999999997E-2</v>
      </c>
      <c r="F1951" s="36">
        <v>4.5499999999999999E-2</v>
      </c>
      <c r="G1951" s="37">
        <v>4.2500000000000003E-2</v>
      </c>
      <c r="H1951" s="8">
        <f t="shared" si="6"/>
        <v>0</v>
      </c>
      <c r="I1951" s="60"/>
      <c r="J1951" s="7">
        <v>3.9E-2</v>
      </c>
      <c r="K1951" s="7">
        <v>4.0300000000000002E-2</v>
      </c>
      <c r="L1951" s="7">
        <v>4.1799999999999997E-2</v>
      </c>
      <c r="M1951" s="7">
        <v>4.6699999999999998E-2</v>
      </c>
      <c r="N1951" s="37">
        <v>4.24E-2</v>
      </c>
    </row>
    <row r="1952" spans="1:14" s="40" customFormat="1" x14ac:dyDescent="0.2">
      <c r="A1952" s="40">
        <f t="shared" si="5"/>
        <v>201803</v>
      </c>
      <c r="B1952" s="35">
        <v>43171</v>
      </c>
      <c r="C1952" s="7" t="s">
        <v>568</v>
      </c>
      <c r="D1952" s="36">
        <v>0.04</v>
      </c>
      <c r="E1952" s="36">
        <v>4.1500000000000002E-2</v>
      </c>
      <c r="F1952" s="36">
        <v>4.53E-2</v>
      </c>
      <c r="G1952" s="37">
        <v>4.2299999999999997E-2</v>
      </c>
      <c r="H1952" s="8">
        <f t="shared" si="6"/>
        <v>0</v>
      </c>
      <c r="I1952" s="60"/>
      <c r="J1952" s="7">
        <v>3.8699999999999998E-2</v>
      </c>
      <c r="K1952" s="7">
        <v>4.0099999999999997E-2</v>
      </c>
      <c r="L1952" s="7">
        <v>4.1599999999999998E-2</v>
      </c>
      <c r="M1952" s="7">
        <v>4.6600000000000003E-2</v>
      </c>
      <c r="N1952" s="37">
        <v>4.2200000000000001E-2</v>
      </c>
    </row>
    <row r="1953" spans="1:14" s="40" customFormat="1" x14ac:dyDescent="0.2">
      <c r="A1953" s="40">
        <f t="shared" si="5"/>
        <v>201803</v>
      </c>
      <c r="B1953" s="35">
        <v>43172</v>
      </c>
      <c r="C1953" s="7" t="s">
        <v>568</v>
      </c>
      <c r="D1953" s="36">
        <v>3.9699999999999999E-2</v>
      </c>
      <c r="E1953" s="36">
        <v>4.1300000000000003E-2</v>
      </c>
      <c r="F1953" s="36">
        <v>4.5199999999999997E-2</v>
      </c>
      <c r="G1953" s="37">
        <v>4.2099999999999999E-2</v>
      </c>
      <c r="H1953" s="8">
        <f t="shared" si="6"/>
        <v>0</v>
      </c>
      <c r="I1953" s="60"/>
      <c r="J1953" s="7">
        <v>3.8600000000000002E-2</v>
      </c>
      <c r="K1953" s="7">
        <v>3.9899999999999998E-2</v>
      </c>
      <c r="L1953" s="7">
        <v>4.1300000000000003E-2</v>
      </c>
      <c r="M1953" s="7">
        <v>4.6399999999999997E-2</v>
      </c>
      <c r="N1953" s="37">
        <v>4.2000000000000003E-2</v>
      </c>
    </row>
    <row r="1954" spans="1:14" s="40" customFormat="1" x14ac:dyDescent="0.2">
      <c r="A1954" s="40">
        <f t="shared" si="5"/>
        <v>201803</v>
      </c>
      <c r="B1954" s="35">
        <v>43173</v>
      </c>
      <c r="C1954" s="7" t="s">
        <v>568</v>
      </c>
      <c r="D1954" s="36">
        <v>3.9300000000000002E-2</v>
      </c>
      <c r="E1954" s="36">
        <v>4.1000000000000002E-2</v>
      </c>
      <c r="F1954" s="36">
        <v>4.48E-2</v>
      </c>
      <c r="G1954" s="37">
        <v>4.1700000000000001E-2</v>
      </c>
      <c r="H1954" s="8">
        <f t="shared" si="6"/>
        <v>0</v>
      </c>
      <c r="I1954" s="60"/>
      <c r="J1954" s="7">
        <v>3.85E-2</v>
      </c>
      <c r="K1954" s="7">
        <v>3.95E-2</v>
      </c>
      <c r="L1954" s="7">
        <v>4.1000000000000002E-2</v>
      </c>
      <c r="M1954" s="7">
        <v>4.6100000000000002E-2</v>
      </c>
      <c r="N1954" s="37">
        <v>4.1700000000000001E-2</v>
      </c>
    </row>
    <row r="1955" spans="1:14" s="40" customFormat="1" x14ac:dyDescent="0.2">
      <c r="A1955" s="40">
        <f t="shared" si="5"/>
        <v>201803</v>
      </c>
      <c r="B1955" s="35">
        <v>43174</v>
      </c>
      <c r="C1955" s="7" t="s">
        <v>568</v>
      </c>
      <c r="D1955" s="36">
        <v>3.9399999999999998E-2</v>
      </c>
      <c r="E1955" s="36">
        <v>4.1000000000000002E-2</v>
      </c>
      <c r="F1955" s="36">
        <v>4.5100000000000001E-2</v>
      </c>
      <c r="G1955" s="37">
        <v>4.1799999999999997E-2</v>
      </c>
      <c r="H1955" s="8">
        <f t="shared" si="6"/>
        <v>0</v>
      </c>
      <c r="I1955" s="60"/>
      <c r="J1955" s="7">
        <v>3.8600000000000002E-2</v>
      </c>
      <c r="K1955" s="7">
        <v>3.95E-2</v>
      </c>
      <c r="L1955" s="7">
        <v>4.1099999999999998E-2</v>
      </c>
      <c r="M1955" s="7">
        <v>4.6300000000000001E-2</v>
      </c>
      <c r="N1955" s="37">
        <v>4.1799999999999997E-2</v>
      </c>
    </row>
    <row r="1956" spans="1:14" s="40" customFormat="1" x14ac:dyDescent="0.2">
      <c r="A1956" s="40">
        <f t="shared" si="5"/>
        <v>201803</v>
      </c>
      <c r="B1956" s="35">
        <v>43175</v>
      </c>
      <c r="C1956" s="7" t="s">
        <v>568</v>
      </c>
      <c r="D1956" s="36">
        <v>3.95E-2</v>
      </c>
      <c r="E1956" s="36">
        <v>4.1200000000000001E-2</v>
      </c>
      <c r="F1956" s="36">
        <v>4.5199999999999997E-2</v>
      </c>
      <c r="G1956" s="37">
        <v>4.2000000000000003E-2</v>
      </c>
      <c r="H1956" s="8">
        <f t="shared" si="6"/>
        <v>0</v>
      </c>
      <c r="I1956" s="60"/>
      <c r="J1956" s="7">
        <v>3.8699999999999998E-2</v>
      </c>
      <c r="K1956" s="7">
        <v>3.9600000000000003E-2</v>
      </c>
      <c r="L1956" s="7">
        <v>4.1300000000000003E-2</v>
      </c>
      <c r="M1956" s="7">
        <v>4.6399999999999997E-2</v>
      </c>
      <c r="N1956" s="37">
        <v>4.19E-2</v>
      </c>
    </row>
    <row r="1957" spans="1:14" s="40" customFormat="1" x14ac:dyDescent="0.2">
      <c r="A1957" s="40">
        <f t="shared" ref="A1957:A1985" si="7">YEAR(B1957)*100+MONTH(B1957)</f>
        <v>201803</v>
      </c>
      <c r="B1957" s="35">
        <v>43178</v>
      </c>
      <c r="C1957" s="7" t="s">
        <v>568</v>
      </c>
      <c r="D1957" s="36">
        <v>3.9600000000000003E-2</v>
      </c>
      <c r="E1957" s="36">
        <v>4.1200000000000001E-2</v>
      </c>
      <c r="F1957" s="36">
        <v>4.53E-2</v>
      </c>
      <c r="G1957" s="37">
        <v>4.2000000000000003E-2</v>
      </c>
      <c r="H1957" s="8">
        <f t="shared" si="6"/>
        <v>0</v>
      </c>
      <c r="I1957" s="60"/>
      <c r="J1957" s="7">
        <v>3.85E-2</v>
      </c>
      <c r="K1957" s="7">
        <v>3.9699999999999999E-2</v>
      </c>
      <c r="L1957" s="7">
        <v>4.1300000000000003E-2</v>
      </c>
      <c r="M1957" s="7">
        <v>4.65E-2</v>
      </c>
      <c r="N1957" s="37">
        <v>4.19E-2</v>
      </c>
    </row>
    <row r="1958" spans="1:14" s="40" customFormat="1" x14ac:dyDescent="0.2">
      <c r="A1958" s="40">
        <f t="shared" si="7"/>
        <v>201803</v>
      </c>
      <c r="B1958" s="35">
        <v>43179</v>
      </c>
      <c r="C1958" s="7" t="s">
        <v>568</v>
      </c>
      <c r="D1958" s="36">
        <v>0.04</v>
      </c>
      <c r="E1958" s="36">
        <v>4.1599999999999998E-2</v>
      </c>
      <c r="F1958" s="36">
        <v>4.5699999999999998E-2</v>
      </c>
      <c r="G1958" s="37">
        <v>4.24E-2</v>
      </c>
      <c r="H1958" s="8">
        <f t="shared" si="6"/>
        <v>0</v>
      </c>
      <c r="I1958" s="60"/>
      <c r="J1958" s="7">
        <v>3.8699999999999998E-2</v>
      </c>
      <c r="K1958" s="7">
        <v>4.0099999999999997E-2</v>
      </c>
      <c r="L1958" s="7">
        <v>4.1700000000000001E-2</v>
      </c>
      <c r="M1958" s="7">
        <v>4.6800000000000001E-2</v>
      </c>
      <c r="N1958" s="37">
        <v>4.2299999999999997E-2</v>
      </c>
    </row>
    <row r="1959" spans="1:14" s="40" customFormat="1" x14ac:dyDescent="0.2">
      <c r="A1959" s="40">
        <f t="shared" si="7"/>
        <v>201803</v>
      </c>
      <c r="B1959" s="35">
        <v>43180</v>
      </c>
      <c r="C1959" s="7" t="s">
        <v>568</v>
      </c>
      <c r="D1959" s="36">
        <v>4.02E-2</v>
      </c>
      <c r="E1959" s="36">
        <v>4.1799999999999997E-2</v>
      </c>
      <c r="F1959" s="36">
        <v>4.5999999999999999E-2</v>
      </c>
      <c r="G1959" s="37">
        <v>4.2700000000000002E-2</v>
      </c>
      <c r="H1959" s="8">
        <f t="shared" si="6"/>
        <v>0</v>
      </c>
      <c r="I1959" s="60"/>
      <c r="J1959" s="7">
        <v>3.9100000000000003E-2</v>
      </c>
      <c r="K1959" s="7">
        <v>4.0399999999999998E-2</v>
      </c>
      <c r="L1959" s="7">
        <v>4.19E-2</v>
      </c>
      <c r="M1959" s="7">
        <v>4.7100000000000003E-2</v>
      </c>
      <c r="N1959" s="37">
        <v>4.2599999999999999E-2</v>
      </c>
    </row>
    <row r="1960" spans="1:14" s="40" customFormat="1" x14ac:dyDescent="0.2">
      <c r="A1960" s="40">
        <f t="shared" si="7"/>
        <v>201803</v>
      </c>
      <c r="B1960" s="35">
        <v>43181</v>
      </c>
      <c r="C1960" s="7" t="s">
        <v>568</v>
      </c>
      <c r="D1960" s="36">
        <v>3.9600000000000003E-2</v>
      </c>
      <c r="E1960" s="36">
        <v>4.1300000000000003E-2</v>
      </c>
      <c r="F1960" s="36">
        <v>4.5499999999999999E-2</v>
      </c>
      <c r="G1960" s="37">
        <v>4.2099999999999999E-2</v>
      </c>
      <c r="H1960" s="8">
        <f t="shared" si="6"/>
        <v>0</v>
      </c>
      <c r="I1960" s="60"/>
      <c r="J1960" s="7">
        <v>3.8600000000000002E-2</v>
      </c>
      <c r="K1960" s="7">
        <v>0.04</v>
      </c>
      <c r="L1960" s="7">
        <v>4.1500000000000002E-2</v>
      </c>
      <c r="M1960" s="7">
        <v>4.6699999999999998E-2</v>
      </c>
      <c r="N1960" s="37">
        <v>4.2099999999999999E-2</v>
      </c>
    </row>
    <row r="1961" spans="1:14" s="40" customFormat="1" x14ac:dyDescent="0.2">
      <c r="A1961" s="40">
        <f t="shared" si="7"/>
        <v>201803</v>
      </c>
      <c r="B1961" s="35">
        <v>43182</v>
      </c>
      <c r="C1961" s="7" t="s">
        <v>568</v>
      </c>
      <c r="D1961" s="36">
        <v>3.9699999999999999E-2</v>
      </c>
      <c r="E1961" s="36">
        <v>4.1500000000000002E-2</v>
      </c>
      <c r="F1961" s="36">
        <v>4.5699999999999998E-2</v>
      </c>
      <c r="G1961" s="37">
        <v>4.2299999999999997E-2</v>
      </c>
      <c r="H1961" s="8">
        <f t="shared" si="6"/>
        <v>0</v>
      </c>
      <c r="I1961" s="60"/>
      <c r="J1961" s="7">
        <v>3.8800000000000001E-2</v>
      </c>
      <c r="K1961" s="7">
        <v>4.0099999999999997E-2</v>
      </c>
      <c r="L1961" s="7">
        <v>4.1700000000000001E-2</v>
      </c>
      <c r="M1961" s="7">
        <v>4.6899999999999997E-2</v>
      </c>
      <c r="N1961" s="37">
        <v>4.2299999999999997E-2</v>
      </c>
    </row>
    <row r="1962" spans="1:14" s="40" customFormat="1" x14ac:dyDescent="0.2">
      <c r="A1962" s="40">
        <f t="shared" si="7"/>
        <v>201803</v>
      </c>
      <c r="B1962" s="35">
        <v>43185</v>
      </c>
      <c r="C1962" s="7" t="s">
        <v>568</v>
      </c>
      <c r="D1962" s="36">
        <v>3.9800000000000002E-2</v>
      </c>
      <c r="E1962" s="36">
        <v>4.1500000000000002E-2</v>
      </c>
      <c r="F1962" s="36">
        <v>4.58E-2</v>
      </c>
      <c r="G1962" s="37">
        <v>4.24E-2</v>
      </c>
      <c r="H1962" s="8">
        <f t="shared" si="6"/>
        <v>0</v>
      </c>
      <c r="I1962" s="60"/>
      <c r="J1962" s="7">
        <v>3.8899999999999997E-2</v>
      </c>
      <c r="K1962" s="7">
        <v>4.02E-2</v>
      </c>
      <c r="L1962" s="7">
        <v>4.1599999999999998E-2</v>
      </c>
      <c r="M1962" s="7">
        <v>4.6899999999999997E-2</v>
      </c>
      <c r="N1962" s="37">
        <v>4.24E-2</v>
      </c>
    </row>
    <row r="1963" spans="1:14" s="40" customFormat="1" x14ac:dyDescent="0.2">
      <c r="A1963" s="40">
        <f t="shared" si="7"/>
        <v>201803</v>
      </c>
      <c r="B1963" s="35">
        <v>43186</v>
      </c>
      <c r="C1963" s="7" t="s">
        <v>568</v>
      </c>
      <c r="D1963" s="36">
        <v>3.95E-2</v>
      </c>
      <c r="E1963" s="36">
        <v>4.1200000000000001E-2</v>
      </c>
      <c r="F1963" s="36">
        <v>4.53E-2</v>
      </c>
      <c r="G1963" s="37">
        <v>4.2000000000000003E-2</v>
      </c>
      <c r="H1963" s="8">
        <f t="shared" ref="H1963:H1985" si="8">IF(ROUND(AVERAGE(C1963:F1963)-G1963,4)=0,0,1)</f>
        <v>0</v>
      </c>
      <c r="I1963" s="60"/>
      <c r="J1963" s="7">
        <v>3.8300000000000001E-2</v>
      </c>
      <c r="K1963" s="7">
        <v>3.9899999999999998E-2</v>
      </c>
      <c r="L1963" s="7">
        <v>4.1300000000000003E-2</v>
      </c>
      <c r="M1963" s="7">
        <v>4.6399999999999997E-2</v>
      </c>
      <c r="N1963" s="37">
        <v>4.2000000000000003E-2</v>
      </c>
    </row>
    <row r="1964" spans="1:14" s="40" customFormat="1" x14ac:dyDescent="0.2">
      <c r="A1964" s="40">
        <f t="shared" si="7"/>
        <v>201803</v>
      </c>
      <c r="B1964" s="35">
        <v>43187</v>
      </c>
      <c r="C1964" s="7" t="s">
        <v>568</v>
      </c>
      <c r="D1964" s="36">
        <v>3.95E-2</v>
      </c>
      <c r="E1964" s="36">
        <v>4.1099999999999998E-2</v>
      </c>
      <c r="F1964" s="36">
        <v>4.5199999999999997E-2</v>
      </c>
      <c r="G1964" s="37">
        <v>4.19E-2</v>
      </c>
      <c r="H1964" s="8">
        <f t="shared" si="8"/>
        <v>0</v>
      </c>
      <c r="I1964" s="60"/>
      <c r="J1964" s="7">
        <v>3.8199999999999998E-2</v>
      </c>
      <c r="K1964" s="7">
        <v>3.9800000000000002E-2</v>
      </c>
      <c r="L1964" s="7">
        <v>4.1200000000000001E-2</v>
      </c>
      <c r="M1964" s="7">
        <v>4.6300000000000001E-2</v>
      </c>
      <c r="N1964" s="37">
        <v>4.1799999999999997E-2</v>
      </c>
    </row>
    <row r="1965" spans="1:14" s="40" customFormat="1" x14ac:dyDescent="0.2">
      <c r="A1965" s="40">
        <f t="shared" si="7"/>
        <v>201803</v>
      </c>
      <c r="B1965" s="35">
        <v>43188</v>
      </c>
      <c r="C1965" s="7" t="s">
        <v>568</v>
      </c>
      <c r="D1965" s="36">
        <v>3.9E-2</v>
      </c>
      <c r="E1965" s="36">
        <v>4.07E-2</v>
      </c>
      <c r="F1965" s="36">
        <v>4.48E-2</v>
      </c>
      <c r="G1965" s="37">
        <v>4.1500000000000002E-2</v>
      </c>
      <c r="H1965" s="8">
        <f t="shared" si="8"/>
        <v>0</v>
      </c>
      <c r="I1965" s="60"/>
      <c r="J1965" s="7">
        <v>3.7699999999999997E-2</v>
      </c>
      <c r="K1965" s="7">
        <v>3.9199999999999999E-2</v>
      </c>
      <c r="L1965" s="7">
        <v>4.0800000000000003E-2</v>
      </c>
      <c r="M1965" s="7">
        <v>4.5900000000000003E-2</v>
      </c>
      <c r="N1965" s="37">
        <v>4.1399999999999999E-2</v>
      </c>
    </row>
    <row r="1966" spans="1:14" s="40" customFormat="1" x14ac:dyDescent="0.2">
      <c r="A1966" s="40">
        <f t="shared" si="7"/>
        <v>201804</v>
      </c>
      <c r="B1966" s="35">
        <v>43192</v>
      </c>
      <c r="C1966" s="7" t="s">
        <v>568</v>
      </c>
      <c r="D1966" s="36">
        <v>3.9199999999999999E-2</v>
      </c>
      <c r="E1966" s="36">
        <v>4.07E-2</v>
      </c>
      <c r="F1966" s="36">
        <v>4.4900000000000002E-2</v>
      </c>
      <c r="G1966" s="37">
        <v>4.1599999999999998E-2</v>
      </c>
      <c r="H1966" s="8">
        <f t="shared" si="8"/>
        <v>0</v>
      </c>
      <c r="I1966" s="60"/>
      <c r="J1966" s="7">
        <v>3.78E-2</v>
      </c>
      <c r="K1966" s="7">
        <v>3.9300000000000002E-2</v>
      </c>
      <c r="L1966" s="7">
        <v>4.0800000000000003E-2</v>
      </c>
      <c r="M1966" s="7">
        <v>4.5900000000000003E-2</v>
      </c>
      <c r="N1966" s="37">
        <v>4.1399999999999999E-2</v>
      </c>
    </row>
    <row r="1967" spans="1:14" s="40" customFormat="1" x14ac:dyDescent="0.2">
      <c r="A1967" s="40">
        <f t="shared" si="7"/>
        <v>201804</v>
      </c>
      <c r="B1967" s="35">
        <v>43193</v>
      </c>
      <c r="C1967" s="7" t="s">
        <v>568</v>
      </c>
      <c r="D1967" s="36">
        <v>3.9600000000000003E-2</v>
      </c>
      <c r="E1967" s="36">
        <v>4.1200000000000001E-2</v>
      </c>
      <c r="F1967" s="36">
        <v>4.53E-2</v>
      </c>
      <c r="G1967" s="37">
        <v>4.2000000000000003E-2</v>
      </c>
      <c r="H1967" s="8">
        <f t="shared" si="8"/>
        <v>0</v>
      </c>
      <c r="I1967" s="60"/>
      <c r="J1967" s="7">
        <v>3.8100000000000002E-2</v>
      </c>
      <c r="K1967" s="7">
        <v>3.9899999999999998E-2</v>
      </c>
      <c r="L1967" s="7">
        <v>4.1200000000000001E-2</v>
      </c>
      <c r="M1967" s="7">
        <v>4.6300000000000001E-2</v>
      </c>
      <c r="N1967" s="37">
        <v>4.19E-2</v>
      </c>
    </row>
    <row r="1968" spans="1:14" s="40" customFormat="1" x14ac:dyDescent="0.2">
      <c r="A1968" s="40">
        <f t="shared" si="7"/>
        <v>201804</v>
      </c>
      <c r="B1968" s="35">
        <v>43194</v>
      </c>
      <c r="C1968" s="7" t="s">
        <v>568</v>
      </c>
      <c r="D1968" s="36">
        <v>3.9699999999999999E-2</v>
      </c>
      <c r="E1968" s="36">
        <v>4.1300000000000003E-2</v>
      </c>
      <c r="F1968" s="36">
        <v>4.5400000000000003E-2</v>
      </c>
      <c r="G1968" s="37">
        <v>4.2099999999999999E-2</v>
      </c>
      <c r="H1968" s="8">
        <f t="shared" si="8"/>
        <v>0</v>
      </c>
      <c r="I1968" s="60"/>
      <c r="J1968" s="7">
        <v>3.8100000000000002E-2</v>
      </c>
      <c r="K1968" s="7">
        <v>3.9899999999999998E-2</v>
      </c>
      <c r="L1968" s="7">
        <v>4.1300000000000003E-2</v>
      </c>
      <c r="M1968" s="7">
        <v>4.6399999999999997E-2</v>
      </c>
      <c r="N1968" s="37">
        <v>4.19E-2</v>
      </c>
    </row>
    <row r="1969" spans="1:14" s="40" customFormat="1" x14ac:dyDescent="0.2">
      <c r="A1969" s="40">
        <f t="shared" si="7"/>
        <v>201804</v>
      </c>
      <c r="B1969" s="35">
        <v>43195</v>
      </c>
      <c r="C1969" s="7" t="s">
        <v>568</v>
      </c>
      <c r="D1969" s="36">
        <v>4.0099999999999997E-2</v>
      </c>
      <c r="E1969" s="36">
        <v>4.1700000000000001E-2</v>
      </c>
      <c r="F1969" s="36">
        <v>4.5900000000000003E-2</v>
      </c>
      <c r="G1969" s="37">
        <v>4.2599999999999999E-2</v>
      </c>
      <c r="H1969" s="8">
        <f t="shared" si="8"/>
        <v>0</v>
      </c>
      <c r="I1969" s="60"/>
      <c r="J1969" s="7">
        <v>3.8300000000000001E-2</v>
      </c>
      <c r="K1969" s="7">
        <v>4.0300000000000002E-2</v>
      </c>
      <c r="L1969" s="7">
        <v>4.1700000000000001E-2</v>
      </c>
      <c r="M1969" s="7">
        <v>4.6699999999999998E-2</v>
      </c>
      <c r="N1969" s="37">
        <v>4.2299999999999997E-2</v>
      </c>
    </row>
    <row r="1970" spans="1:14" s="40" customFormat="1" x14ac:dyDescent="0.2">
      <c r="A1970" s="40">
        <f t="shared" si="7"/>
        <v>201804</v>
      </c>
      <c r="B1970" s="35">
        <v>43196</v>
      </c>
      <c r="C1970" s="7" t="s">
        <v>568</v>
      </c>
      <c r="D1970" s="36">
        <v>3.9600000000000003E-2</v>
      </c>
      <c r="E1970" s="36">
        <v>4.1200000000000001E-2</v>
      </c>
      <c r="F1970" s="36">
        <v>4.53E-2</v>
      </c>
      <c r="G1970" s="37">
        <v>4.2000000000000003E-2</v>
      </c>
      <c r="H1970" s="8">
        <f t="shared" si="8"/>
        <v>0</v>
      </c>
      <c r="I1970" s="60"/>
      <c r="J1970" s="7">
        <v>3.78E-2</v>
      </c>
      <c r="K1970" s="7">
        <v>3.9699999999999999E-2</v>
      </c>
      <c r="L1970" s="7">
        <v>4.1200000000000001E-2</v>
      </c>
      <c r="M1970" s="7">
        <v>4.6100000000000002E-2</v>
      </c>
      <c r="N1970" s="37">
        <v>4.1700000000000001E-2</v>
      </c>
    </row>
    <row r="1971" spans="1:14" s="40" customFormat="1" x14ac:dyDescent="0.2">
      <c r="A1971" s="40">
        <f t="shared" si="7"/>
        <v>201804</v>
      </c>
      <c r="B1971" s="35">
        <v>43199</v>
      </c>
      <c r="C1971" s="7" t="s">
        <v>568</v>
      </c>
      <c r="D1971" s="36">
        <v>3.9600000000000003E-2</v>
      </c>
      <c r="E1971" s="36">
        <v>4.1200000000000001E-2</v>
      </c>
      <c r="F1971" s="36">
        <v>4.53E-2</v>
      </c>
      <c r="G1971" s="37">
        <v>4.2000000000000003E-2</v>
      </c>
      <c r="H1971" s="8">
        <f t="shared" si="8"/>
        <v>0</v>
      </c>
      <c r="I1971" s="60"/>
      <c r="J1971" s="7">
        <v>3.7600000000000001E-2</v>
      </c>
      <c r="K1971" s="7">
        <v>3.9699999999999999E-2</v>
      </c>
      <c r="L1971" s="7">
        <v>4.1099999999999998E-2</v>
      </c>
      <c r="M1971" s="7">
        <v>4.6100000000000002E-2</v>
      </c>
      <c r="N1971" s="37">
        <v>4.1700000000000001E-2</v>
      </c>
    </row>
    <row r="1972" spans="1:14" s="40" customFormat="1" x14ac:dyDescent="0.2">
      <c r="A1972" s="40">
        <f t="shared" si="7"/>
        <v>201804</v>
      </c>
      <c r="B1972" s="35">
        <v>43200</v>
      </c>
      <c r="C1972" s="7" t="s">
        <v>568</v>
      </c>
      <c r="D1972" s="36">
        <v>3.95E-2</v>
      </c>
      <c r="E1972" s="36">
        <v>4.1200000000000001E-2</v>
      </c>
      <c r="F1972" s="36">
        <v>4.5199999999999997E-2</v>
      </c>
      <c r="G1972" s="37">
        <v>4.2000000000000003E-2</v>
      </c>
      <c r="H1972" s="8">
        <f t="shared" si="8"/>
        <v>0</v>
      </c>
      <c r="I1972" s="60"/>
      <c r="J1972" s="7">
        <v>3.7699999999999997E-2</v>
      </c>
      <c r="K1972" s="7">
        <v>3.9600000000000003E-2</v>
      </c>
      <c r="L1972" s="7">
        <v>4.1099999999999998E-2</v>
      </c>
      <c r="M1972" s="7">
        <v>4.5999999999999999E-2</v>
      </c>
      <c r="N1972" s="37">
        <v>4.1700000000000001E-2</v>
      </c>
    </row>
    <row r="1973" spans="1:14" s="40" customFormat="1" x14ac:dyDescent="0.2">
      <c r="A1973" s="40">
        <f t="shared" si="7"/>
        <v>201804</v>
      </c>
      <c r="B1973" s="35">
        <v>43201</v>
      </c>
      <c r="C1973" s="7" t="s">
        <v>568</v>
      </c>
      <c r="D1973" s="36">
        <v>3.9199999999999999E-2</v>
      </c>
      <c r="E1973" s="36">
        <v>4.1000000000000002E-2</v>
      </c>
      <c r="F1973" s="36">
        <v>4.5100000000000001E-2</v>
      </c>
      <c r="G1973" s="37">
        <v>4.1799999999999997E-2</v>
      </c>
      <c r="H1973" s="8">
        <f t="shared" si="8"/>
        <v>0</v>
      </c>
      <c r="I1973" s="60"/>
      <c r="J1973" s="7">
        <v>3.7499999999999999E-2</v>
      </c>
      <c r="K1973" s="7">
        <v>3.9300000000000002E-2</v>
      </c>
      <c r="L1973" s="7">
        <v>4.0899999999999999E-2</v>
      </c>
      <c r="M1973" s="7">
        <v>4.5900000000000003E-2</v>
      </c>
      <c r="N1973" s="37">
        <v>4.1500000000000002E-2</v>
      </c>
    </row>
    <row r="1974" spans="1:14" s="40" customFormat="1" x14ac:dyDescent="0.2">
      <c r="A1974" s="40">
        <f t="shared" si="7"/>
        <v>201804</v>
      </c>
      <c r="B1974" s="35">
        <v>43202</v>
      </c>
      <c r="C1974" s="7" t="s">
        <v>568</v>
      </c>
      <c r="D1974" s="36">
        <v>3.95E-2</v>
      </c>
      <c r="E1974" s="36">
        <v>4.1399999999999999E-2</v>
      </c>
      <c r="F1974" s="36">
        <v>4.5400000000000003E-2</v>
      </c>
      <c r="G1974" s="37">
        <v>4.2099999999999999E-2</v>
      </c>
      <c r="H1974" s="8">
        <f t="shared" si="8"/>
        <v>0</v>
      </c>
      <c r="I1974" s="60"/>
      <c r="J1974" s="7">
        <v>3.7900000000000003E-2</v>
      </c>
      <c r="K1974" s="7">
        <v>3.9600000000000003E-2</v>
      </c>
      <c r="L1974" s="7">
        <v>4.1300000000000003E-2</v>
      </c>
      <c r="M1974" s="7">
        <v>4.6199999999999998E-2</v>
      </c>
      <c r="N1974" s="37">
        <v>4.1799999999999997E-2</v>
      </c>
    </row>
    <row r="1975" spans="1:14" s="40" customFormat="1" x14ac:dyDescent="0.2">
      <c r="A1975" s="40">
        <f t="shared" si="7"/>
        <v>201804</v>
      </c>
      <c r="B1975" s="35">
        <v>43203</v>
      </c>
      <c r="C1975" s="7" t="s">
        <v>568</v>
      </c>
      <c r="D1975" s="36">
        <v>3.95E-2</v>
      </c>
      <c r="E1975" s="36">
        <v>4.1300000000000003E-2</v>
      </c>
      <c r="F1975" s="36">
        <v>4.53E-2</v>
      </c>
      <c r="G1975" s="37">
        <v>4.2000000000000003E-2</v>
      </c>
      <c r="H1975" s="8">
        <f t="shared" si="8"/>
        <v>0</v>
      </c>
      <c r="I1975" s="60"/>
      <c r="J1975" s="7">
        <v>3.7900000000000003E-2</v>
      </c>
      <c r="K1975" s="7">
        <v>3.9600000000000003E-2</v>
      </c>
      <c r="L1975" s="7">
        <v>4.1200000000000001E-2</v>
      </c>
      <c r="M1975" s="7">
        <v>4.6100000000000002E-2</v>
      </c>
      <c r="N1975" s="37">
        <v>4.1700000000000001E-2</v>
      </c>
    </row>
    <row r="1976" spans="1:14" s="40" customFormat="1" x14ac:dyDescent="0.2">
      <c r="A1976" s="40">
        <f t="shared" si="7"/>
        <v>201804</v>
      </c>
      <c r="B1976" s="35">
        <v>43206</v>
      </c>
      <c r="C1976" s="7" t="s">
        <v>568</v>
      </c>
      <c r="D1976" s="36">
        <v>3.9399999999999998E-2</v>
      </c>
      <c r="E1976" s="36">
        <v>4.1300000000000003E-2</v>
      </c>
      <c r="F1976" s="36">
        <v>4.5199999999999997E-2</v>
      </c>
      <c r="G1976" s="37">
        <v>4.2000000000000003E-2</v>
      </c>
      <c r="H1976" s="8">
        <f t="shared" si="8"/>
        <v>0</v>
      </c>
      <c r="I1976" s="60"/>
      <c r="J1976" s="7">
        <v>3.7900000000000003E-2</v>
      </c>
      <c r="K1976" s="7">
        <v>3.95E-2</v>
      </c>
      <c r="L1976" s="7">
        <v>4.1200000000000001E-2</v>
      </c>
      <c r="M1976" s="7">
        <v>4.5999999999999999E-2</v>
      </c>
      <c r="N1976" s="37">
        <v>4.1700000000000001E-2</v>
      </c>
    </row>
    <row r="1977" spans="1:14" s="40" customFormat="1" x14ac:dyDescent="0.2">
      <c r="A1977" s="40">
        <f t="shared" si="7"/>
        <v>201804</v>
      </c>
      <c r="B1977" s="35">
        <v>43207</v>
      </c>
      <c r="C1977" s="7" t="s">
        <v>568</v>
      </c>
      <c r="D1977" s="36">
        <v>3.9100000000000003E-2</v>
      </c>
      <c r="E1977" s="36">
        <v>4.1000000000000002E-2</v>
      </c>
      <c r="F1977" s="36">
        <v>4.4900000000000002E-2</v>
      </c>
      <c r="G1977" s="37">
        <v>4.1700000000000001E-2</v>
      </c>
      <c r="H1977" s="8">
        <f t="shared" si="8"/>
        <v>0</v>
      </c>
      <c r="I1977" s="60"/>
      <c r="J1977" s="7">
        <v>3.7600000000000001E-2</v>
      </c>
      <c r="K1977" s="7">
        <v>3.9300000000000002E-2</v>
      </c>
      <c r="L1977" s="7">
        <v>4.0899999999999999E-2</v>
      </c>
      <c r="M1977" s="7">
        <v>4.58E-2</v>
      </c>
      <c r="N1977" s="37">
        <v>4.1399999999999999E-2</v>
      </c>
    </row>
    <row r="1978" spans="1:14" s="40" customFormat="1" x14ac:dyDescent="0.2">
      <c r="A1978" s="40">
        <f t="shared" si="7"/>
        <v>201804</v>
      </c>
      <c r="B1978" s="35">
        <v>43208</v>
      </c>
      <c r="C1978" s="7" t="s">
        <v>568</v>
      </c>
      <c r="D1978" s="36">
        <v>3.95E-2</v>
      </c>
      <c r="E1978" s="36">
        <v>4.1399999999999999E-2</v>
      </c>
      <c r="F1978" s="36">
        <v>4.5400000000000003E-2</v>
      </c>
      <c r="G1978" s="37">
        <v>4.2099999999999999E-2</v>
      </c>
      <c r="H1978" s="8">
        <f t="shared" si="8"/>
        <v>0</v>
      </c>
      <c r="I1978" s="60"/>
      <c r="J1978" s="7">
        <v>3.8100000000000002E-2</v>
      </c>
      <c r="K1978" s="7">
        <v>3.9699999999999999E-2</v>
      </c>
      <c r="L1978" s="7">
        <v>4.1399999999999999E-2</v>
      </c>
      <c r="M1978" s="7">
        <v>4.6300000000000001E-2</v>
      </c>
      <c r="N1978" s="37">
        <v>4.19E-2</v>
      </c>
    </row>
    <row r="1979" spans="1:14" s="40" customFormat="1" x14ac:dyDescent="0.2">
      <c r="A1979" s="40">
        <f t="shared" si="7"/>
        <v>201804</v>
      </c>
      <c r="B1979" s="35">
        <v>43209</v>
      </c>
      <c r="C1979" s="7" t="s">
        <v>568</v>
      </c>
      <c r="D1979" s="36">
        <v>4.0099999999999997E-2</v>
      </c>
      <c r="E1979" s="36">
        <v>4.2000000000000003E-2</v>
      </c>
      <c r="F1979" s="36">
        <v>4.5999999999999999E-2</v>
      </c>
      <c r="G1979" s="37">
        <v>4.2700000000000002E-2</v>
      </c>
      <c r="H1979" s="8">
        <f t="shared" si="8"/>
        <v>0</v>
      </c>
      <c r="I1979" s="60"/>
      <c r="J1979" s="7">
        <v>3.8899999999999997E-2</v>
      </c>
      <c r="K1979" s="7">
        <v>4.0399999999999998E-2</v>
      </c>
      <c r="L1979" s="7">
        <v>4.2000000000000003E-2</v>
      </c>
      <c r="M1979" s="7">
        <v>4.6899999999999997E-2</v>
      </c>
      <c r="N1979" s="37">
        <v>4.2500000000000003E-2</v>
      </c>
    </row>
    <row r="1980" spans="1:14" s="40" customFormat="1" x14ac:dyDescent="0.2">
      <c r="A1980" s="40">
        <f t="shared" si="7"/>
        <v>201804</v>
      </c>
      <c r="B1980" s="35">
        <v>43210</v>
      </c>
      <c r="C1980" s="7" t="s">
        <v>568</v>
      </c>
      <c r="D1980" s="36">
        <v>4.0399999999999998E-2</v>
      </c>
      <c r="E1980" s="36">
        <v>4.2299999999999997E-2</v>
      </c>
      <c r="F1980" s="36">
        <v>4.6399999999999997E-2</v>
      </c>
      <c r="G1980" s="37">
        <v>4.2999999999999997E-2</v>
      </c>
      <c r="H1980" s="8">
        <f t="shared" si="8"/>
        <v>0</v>
      </c>
      <c r="I1980" s="60"/>
      <c r="J1980" s="7">
        <v>3.9E-2</v>
      </c>
      <c r="K1980" s="7">
        <v>4.07E-2</v>
      </c>
      <c r="L1980" s="7">
        <v>4.24E-2</v>
      </c>
      <c r="M1980" s="7">
        <v>4.7399999999999998E-2</v>
      </c>
      <c r="N1980" s="37">
        <v>4.2900000000000001E-2</v>
      </c>
    </row>
    <row r="1981" spans="1:14" s="40" customFormat="1" x14ac:dyDescent="0.2">
      <c r="A1981" s="40">
        <f t="shared" si="7"/>
        <v>201804</v>
      </c>
      <c r="B1981" s="35">
        <v>43213</v>
      </c>
      <c r="C1981" s="7" t="s">
        <v>568</v>
      </c>
      <c r="D1981" s="36">
        <v>4.0500000000000001E-2</v>
      </c>
      <c r="E1981" s="36">
        <v>4.24E-2</v>
      </c>
      <c r="F1981" s="36">
        <v>4.6399999999999997E-2</v>
      </c>
      <c r="G1981" s="37">
        <v>4.3099999999999999E-2</v>
      </c>
      <c r="H1981" s="8">
        <f t="shared" si="8"/>
        <v>0</v>
      </c>
      <c r="I1981" s="60"/>
      <c r="J1981" s="7">
        <v>3.9399999999999998E-2</v>
      </c>
      <c r="K1981" s="7">
        <v>4.0800000000000003E-2</v>
      </c>
      <c r="L1981" s="7">
        <v>4.2500000000000003E-2</v>
      </c>
      <c r="M1981" s="7">
        <v>4.7399999999999998E-2</v>
      </c>
      <c r="N1981" s="37">
        <v>4.2999999999999997E-2</v>
      </c>
    </row>
    <row r="1982" spans="1:14" s="40" customFormat="1" x14ac:dyDescent="0.2">
      <c r="A1982" s="40">
        <f t="shared" si="7"/>
        <v>201804</v>
      </c>
      <c r="B1982" s="35">
        <v>43214</v>
      </c>
      <c r="C1982" s="7" t="s">
        <v>568</v>
      </c>
      <c r="D1982" s="36">
        <v>4.07E-2</v>
      </c>
      <c r="E1982" s="36">
        <v>4.2599999999999999E-2</v>
      </c>
      <c r="F1982" s="36">
        <v>4.6600000000000003E-2</v>
      </c>
      <c r="G1982" s="37">
        <v>4.3299999999999998E-2</v>
      </c>
      <c r="H1982" s="8">
        <f t="shared" si="8"/>
        <v>0</v>
      </c>
      <c r="I1982" s="60"/>
      <c r="J1982" s="7">
        <v>3.9399999999999998E-2</v>
      </c>
      <c r="K1982" s="7">
        <v>4.1000000000000002E-2</v>
      </c>
      <c r="L1982" s="7">
        <v>4.2700000000000002E-2</v>
      </c>
      <c r="M1982" s="7">
        <v>4.7699999999999999E-2</v>
      </c>
      <c r="N1982" s="37">
        <v>4.3200000000000002E-2</v>
      </c>
    </row>
    <row r="1983" spans="1:14" s="40" customFormat="1" x14ac:dyDescent="0.2">
      <c r="A1983" s="40">
        <f t="shared" si="7"/>
        <v>201804</v>
      </c>
      <c r="B1983" s="35">
        <v>43215</v>
      </c>
      <c r="C1983" s="7" t="s">
        <v>568</v>
      </c>
      <c r="D1983" s="36">
        <v>4.1200000000000001E-2</v>
      </c>
      <c r="E1983" s="36">
        <v>4.2999999999999997E-2</v>
      </c>
      <c r="F1983" s="36">
        <v>4.7100000000000003E-2</v>
      </c>
      <c r="G1983" s="37">
        <v>4.3799999999999999E-2</v>
      </c>
      <c r="H1983" s="8">
        <f t="shared" si="8"/>
        <v>0</v>
      </c>
      <c r="I1983" s="60"/>
      <c r="J1983" s="7">
        <v>3.9899999999999998E-2</v>
      </c>
      <c r="K1983" s="7">
        <v>4.1599999999999998E-2</v>
      </c>
      <c r="L1983" s="7">
        <v>4.3200000000000002E-2</v>
      </c>
      <c r="M1983" s="7">
        <v>4.8300000000000003E-2</v>
      </c>
      <c r="N1983" s="37">
        <v>4.3700000000000003E-2</v>
      </c>
    </row>
    <row r="1984" spans="1:14" s="40" customFormat="1" x14ac:dyDescent="0.2">
      <c r="A1984" s="40">
        <f t="shared" si="7"/>
        <v>201804</v>
      </c>
      <c r="B1984" s="35">
        <v>43216</v>
      </c>
      <c r="C1984" s="7" t="s">
        <v>568</v>
      </c>
      <c r="D1984" s="36">
        <v>4.0899999999999999E-2</v>
      </c>
      <c r="E1984" s="36">
        <v>4.2700000000000002E-2</v>
      </c>
      <c r="F1984" s="36">
        <v>4.6899999999999997E-2</v>
      </c>
      <c r="G1984" s="37">
        <v>4.3499999999999997E-2</v>
      </c>
      <c r="H1984" s="8">
        <f t="shared" si="8"/>
        <v>0</v>
      </c>
      <c r="I1984" s="60"/>
      <c r="J1984" s="7">
        <v>3.9899999999999998E-2</v>
      </c>
      <c r="K1984" s="7">
        <v>4.1200000000000001E-2</v>
      </c>
      <c r="L1984" s="7">
        <v>4.2900000000000001E-2</v>
      </c>
      <c r="M1984" s="7">
        <v>4.8000000000000001E-2</v>
      </c>
      <c r="N1984" s="37">
        <v>4.3499999999999997E-2</v>
      </c>
    </row>
    <row r="1985" spans="1:14" s="40" customFormat="1" x14ac:dyDescent="0.2">
      <c r="A1985" s="40">
        <f t="shared" si="7"/>
        <v>201804</v>
      </c>
      <c r="B1985" s="35">
        <v>43217</v>
      </c>
      <c r="C1985" s="7" t="s">
        <v>568</v>
      </c>
      <c r="D1985" s="36">
        <v>4.0399999999999998E-2</v>
      </c>
      <c r="E1985" s="36">
        <v>4.2200000000000001E-2</v>
      </c>
      <c r="F1985" s="36">
        <v>4.65E-2</v>
      </c>
      <c r="G1985" s="37">
        <v>4.2999999999999997E-2</v>
      </c>
      <c r="H1985" s="8">
        <f t="shared" si="8"/>
        <v>0</v>
      </c>
      <c r="I1985" s="60"/>
      <c r="J1985" s="7">
        <v>3.9399999999999998E-2</v>
      </c>
      <c r="K1985" s="7">
        <v>4.07E-2</v>
      </c>
      <c r="L1985" s="7">
        <v>4.24E-2</v>
      </c>
      <c r="M1985" s="7">
        <v>4.7600000000000003E-2</v>
      </c>
      <c r="N1985" s="37">
        <v>4.2999999999999997E-2</v>
      </c>
    </row>
    <row r="1986" spans="1:14" x14ac:dyDescent="0.2">
      <c r="A1986">
        <v>201804</v>
      </c>
      <c r="B1986" s="35">
        <v>43220</v>
      </c>
      <c r="C1986" s="7" t="s">
        <v>568</v>
      </c>
      <c r="D1986" s="36">
        <v>4.0099999999999997E-2</v>
      </c>
      <c r="E1986" s="36">
        <v>4.19E-2</v>
      </c>
      <c r="F1986" s="36">
        <v>4.6300000000000001E-2</v>
      </c>
      <c r="G1986" s="37">
        <v>4.2799999999999998E-2</v>
      </c>
      <c r="H1986" s="8">
        <v>0</v>
      </c>
      <c r="I1986" s="60"/>
      <c r="J1986" s="7">
        <v>3.95E-2</v>
      </c>
      <c r="K1986" s="7">
        <v>4.0599999999999997E-2</v>
      </c>
      <c r="L1986" s="7">
        <v>4.2200000000000001E-2</v>
      </c>
      <c r="M1986" s="7">
        <v>4.7399999999999998E-2</v>
      </c>
      <c r="N1986" s="37">
        <v>4.2799999999999998E-2</v>
      </c>
    </row>
    <row r="1987" spans="1:14" x14ac:dyDescent="0.2">
      <c r="A1987">
        <v>201805</v>
      </c>
      <c r="B1987" s="35">
        <v>43221</v>
      </c>
      <c r="C1987" s="7" t="s">
        <v>568</v>
      </c>
      <c r="D1987" s="36">
        <v>4.0500000000000001E-2</v>
      </c>
      <c r="E1987" s="36">
        <v>4.24E-2</v>
      </c>
      <c r="F1987" s="36">
        <v>4.6800000000000001E-2</v>
      </c>
      <c r="G1987" s="37">
        <v>4.3200000000000002E-2</v>
      </c>
      <c r="H1987" s="8">
        <v>0</v>
      </c>
      <c r="I1987" s="60"/>
      <c r="J1987" s="7">
        <v>3.9899999999999998E-2</v>
      </c>
      <c r="K1987" s="7">
        <v>4.0899999999999999E-2</v>
      </c>
      <c r="L1987" s="7">
        <v>4.2700000000000002E-2</v>
      </c>
      <c r="M1987" s="7">
        <v>4.7899999999999998E-2</v>
      </c>
      <c r="N1987" s="37">
        <v>4.3299999999999998E-2</v>
      </c>
    </row>
    <row r="1988" spans="1:14" x14ac:dyDescent="0.2">
      <c r="A1988">
        <v>201805</v>
      </c>
      <c r="B1988" s="35">
        <v>43222</v>
      </c>
      <c r="C1988" s="7" t="s">
        <v>568</v>
      </c>
      <c r="D1988" s="36">
        <v>4.0599999999999997E-2</v>
      </c>
      <c r="E1988" s="36">
        <v>4.24E-2</v>
      </c>
      <c r="F1988" s="36">
        <v>4.6800000000000001E-2</v>
      </c>
      <c r="G1988" s="37">
        <v>4.3299999999999998E-2</v>
      </c>
      <c r="H1988" s="8">
        <v>0</v>
      </c>
      <c r="I1988" s="60"/>
      <c r="J1988" s="7">
        <v>3.9899999999999998E-2</v>
      </c>
      <c r="K1988" s="36">
        <v>4.1000000000000002E-2</v>
      </c>
      <c r="L1988" s="36">
        <v>4.2700000000000002E-2</v>
      </c>
      <c r="M1988" s="36">
        <v>4.8000000000000001E-2</v>
      </c>
      <c r="N1988" s="37">
        <v>4.3299999999999998E-2</v>
      </c>
    </row>
    <row r="1989" spans="1:14" x14ac:dyDescent="0.2">
      <c r="A1989">
        <v>201805</v>
      </c>
      <c r="B1989" s="35">
        <v>43223</v>
      </c>
      <c r="C1989" s="7" t="s">
        <v>568</v>
      </c>
      <c r="D1989" s="36">
        <v>4.07E-2</v>
      </c>
      <c r="E1989" s="36">
        <v>4.2299999999999997E-2</v>
      </c>
      <c r="F1989" s="36">
        <v>4.6800000000000001E-2</v>
      </c>
      <c r="G1989" s="37">
        <v>4.3299999999999998E-2</v>
      </c>
      <c r="H1989" s="8">
        <v>0</v>
      </c>
      <c r="I1989" s="60"/>
      <c r="J1989" s="7">
        <v>0.04</v>
      </c>
      <c r="K1989" s="36">
        <v>4.1000000000000002E-2</v>
      </c>
      <c r="L1989" s="36">
        <v>4.2599999999999999E-2</v>
      </c>
      <c r="M1989" s="36">
        <v>4.8000000000000001E-2</v>
      </c>
      <c r="N1989" s="37">
        <v>4.3299999999999998E-2</v>
      </c>
    </row>
    <row r="1990" spans="1:14" x14ac:dyDescent="0.2">
      <c r="A1990">
        <v>201805</v>
      </c>
      <c r="B1990" s="35">
        <v>43224</v>
      </c>
      <c r="C1990" s="7" t="s">
        <v>568</v>
      </c>
      <c r="D1990" s="36">
        <v>4.07E-2</v>
      </c>
      <c r="E1990" s="36">
        <v>4.24E-2</v>
      </c>
      <c r="F1990" s="36">
        <v>4.6899999999999997E-2</v>
      </c>
      <c r="G1990" s="37">
        <v>4.3299999999999998E-2</v>
      </c>
      <c r="H1990" s="8">
        <v>0</v>
      </c>
      <c r="I1990" s="60"/>
      <c r="J1990" s="7">
        <v>4.0099999999999997E-2</v>
      </c>
      <c r="K1990" s="36">
        <v>4.1000000000000002E-2</v>
      </c>
      <c r="L1990" s="36">
        <v>4.2700000000000002E-2</v>
      </c>
      <c r="M1990" s="36">
        <v>4.8099999999999997E-2</v>
      </c>
      <c r="N1990" s="37">
        <v>4.3400000000000001E-2</v>
      </c>
    </row>
    <row r="1991" spans="1:14" x14ac:dyDescent="0.2">
      <c r="A1991">
        <v>201805</v>
      </c>
      <c r="B1991" s="35">
        <v>43227</v>
      </c>
      <c r="C1991" s="7" t="s">
        <v>568</v>
      </c>
      <c r="D1991" s="36">
        <v>4.0800000000000003E-2</v>
      </c>
      <c r="E1991" s="36">
        <v>4.2500000000000003E-2</v>
      </c>
      <c r="F1991" s="36">
        <v>4.6899999999999997E-2</v>
      </c>
      <c r="G1991" s="37">
        <v>4.3400000000000001E-2</v>
      </c>
      <c r="H1991" s="8">
        <v>0</v>
      </c>
      <c r="I1991" s="60"/>
      <c r="J1991" s="7">
        <v>4.0099999999999997E-2</v>
      </c>
      <c r="K1991" s="36">
        <v>4.1099999999999998E-2</v>
      </c>
      <c r="L1991" s="36">
        <v>4.2799999999999998E-2</v>
      </c>
      <c r="M1991" s="36">
        <v>4.82E-2</v>
      </c>
      <c r="N1991" s="37">
        <v>4.3499999999999997E-2</v>
      </c>
    </row>
    <row r="1992" spans="1:14" x14ac:dyDescent="0.2">
      <c r="A1992">
        <v>201805</v>
      </c>
      <c r="B1992" s="35">
        <v>43228</v>
      </c>
      <c r="C1992" s="7" t="s">
        <v>568</v>
      </c>
      <c r="D1992" s="36">
        <v>4.0899999999999999E-2</v>
      </c>
      <c r="E1992" s="36">
        <v>4.2599999999999999E-2</v>
      </c>
      <c r="F1992" s="36">
        <v>4.7199999999999999E-2</v>
      </c>
      <c r="G1992" s="37">
        <v>4.36E-2</v>
      </c>
      <c r="H1992" s="8">
        <v>0</v>
      </c>
      <c r="I1992" s="60"/>
      <c r="J1992" s="7">
        <v>4.02E-2</v>
      </c>
      <c r="K1992" s="36">
        <v>4.1099999999999998E-2</v>
      </c>
      <c r="L1992" s="36">
        <v>4.2900000000000001E-2</v>
      </c>
      <c r="M1992" s="36">
        <v>4.8399999999999999E-2</v>
      </c>
      <c r="N1992" s="37">
        <v>4.36E-2</v>
      </c>
    </row>
    <row r="1993" spans="1:14" x14ac:dyDescent="0.2">
      <c r="A1993">
        <v>201805</v>
      </c>
      <c r="B1993" s="35">
        <v>43229</v>
      </c>
      <c r="C1993" s="7" t="s">
        <v>568</v>
      </c>
      <c r="D1993" s="36">
        <v>4.1300000000000003E-2</v>
      </c>
      <c r="E1993" s="36">
        <v>4.2900000000000001E-2</v>
      </c>
      <c r="F1993" s="36">
        <v>4.7399999999999998E-2</v>
      </c>
      <c r="G1993" s="37">
        <v>4.3900000000000002E-2</v>
      </c>
      <c r="H1993" s="8">
        <v>0</v>
      </c>
      <c r="I1993" s="60"/>
      <c r="J1993" s="7">
        <v>4.0399999999999998E-2</v>
      </c>
      <c r="K1993" s="36">
        <v>4.1500000000000002E-2</v>
      </c>
      <c r="L1993" s="36">
        <v>4.3200000000000002E-2</v>
      </c>
      <c r="M1993" s="36">
        <v>4.8599999999999997E-2</v>
      </c>
      <c r="N1993" s="37">
        <v>4.3900000000000002E-2</v>
      </c>
    </row>
    <row r="1994" spans="1:14" x14ac:dyDescent="0.2">
      <c r="A1994">
        <v>201805</v>
      </c>
      <c r="B1994" s="35">
        <v>43230</v>
      </c>
      <c r="C1994" s="7" t="s">
        <v>568</v>
      </c>
      <c r="D1994" s="36">
        <v>4.1000000000000002E-2</v>
      </c>
      <c r="E1994" s="36">
        <v>4.2700000000000002E-2</v>
      </c>
      <c r="F1994" s="36">
        <v>4.7E-2</v>
      </c>
      <c r="G1994" s="37">
        <v>4.36E-2</v>
      </c>
      <c r="H1994" s="8">
        <v>0</v>
      </c>
      <c r="I1994" s="60"/>
      <c r="J1994" s="7">
        <v>3.9899999999999998E-2</v>
      </c>
      <c r="K1994" s="36">
        <v>4.1099999999999998E-2</v>
      </c>
      <c r="L1994" s="36">
        <v>4.2900000000000001E-2</v>
      </c>
      <c r="M1994" s="36">
        <v>4.8099999999999997E-2</v>
      </c>
      <c r="N1994" s="37">
        <v>4.3499999999999997E-2</v>
      </c>
    </row>
    <row r="1995" spans="1:14" x14ac:dyDescent="0.2">
      <c r="A1995">
        <v>201805</v>
      </c>
      <c r="B1995" s="35">
        <v>43231</v>
      </c>
      <c r="C1995" s="7" t="s">
        <v>568</v>
      </c>
      <c r="D1995" s="36">
        <v>4.0899999999999999E-2</v>
      </c>
      <c r="E1995" s="36">
        <v>4.2599999999999999E-2</v>
      </c>
      <c r="F1995" s="36">
        <v>4.6899999999999997E-2</v>
      </c>
      <c r="G1995" s="37">
        <v>4.3499999999999997E-2</v>
      </c>
      <c r="H1995" s="8">
        <v>0</v>
      </c>
      <c r="I1995" s="60"/>
      <c r="J1995" s="7">
        <v>3.9800000000000002E-2</v>
      </c>
      <c r="K1995" s="36">
        <v>4.1000000000000002E-2</v>
      </c>
      <c r="L1995" s="36">
        <v>4.2799999999999998E-2</v>
      </c>
      <c r="M1995" s="36">
        <v>4.7899999999999998E-2</v>
      </c>
      <c r="N1995" s="37">
        <v>4.3400000000000001E-2</v>
      </c>
    </row>
    <row r="1996" spans="1:14" x14ac:dyDescent="0.2">
      <c r="A1996">
        <v>201805</v>
      </c>
      <c r="B1996" s="35">
        <v>43234</v>
      </c>
      <c r="C1996" s="7" t="s">
        <v>568</v>
      </c>
      <c r="D1996" s="36">
        <v>4.1000000000000002E-2</v>
      </c>
      <c r="E1996" s="36">
        <v>4.2799999999999998E-2</v>
      </c>
      <c r="F1996" s="36">
        <v>4.7E-2</v>
      </c>
      <c r="G1996" s="37">
        <v>4.36E-2</v>
      </c>
      <c r="H1996" s="8">
        <v>0</v>
      </c>
      <c r="I1996" s="60"/>
      <c r="J1996" s="7">
        <v>3.9899999999999998E-2</v>
      </c>
      <c r="K1996" s="36">
        <v>4.1099999999999998E-2</v>
      </c>
      <c r="L1996" s="36">
        <v>4.2900000000000001E-2</v>
      </c>
      <c r="M1996" s="36">
        <v>4.8099999999999997E-2</v>
      </c>
      <c r="N1996" s="37">
        <v>4.3499999999999997E-2</v>
      </c>
    </row>
    <row r="1997" spans="1:14" x14ac:dyDescent="0.2">
      <c r="A1997">
        <v>201805</v>
      </c>
      <c r="B1997" s="35">
        <v>43235</v>
      </c>
      <c r="C1997" s="7" t="s">
        <v>568</v>
      </c>
      <c r="D1997" s="36">
        <v>4.1799999999999997E-2</v>
      </c>
      <c r="E1997" s="36">
        <v>4.36E-2</v>
      </c>
      <c r="F1997" s="36">
        <v>4.7800000000000002E-2</v>
      </c>
      <c r="G1997" s="37">
        <v>4.4400000000000002E-2</v>
      </c>
      <c r="H1997" s="8">
        <v>0</v>
      </c>
      <c r="I1997" s="60"/>
      <c r="J1997" s="7">
        <v>4.07E-2</v>
      </c>
      <c r="K1997" s="36">
        <v>4.19E-2</v>
      </c>
      <c r="L1997" s="36">
        <v>4.3700000000000003E-2</v>
      </c>
      <c r="M1997" s="36">
        <v>4.8899999999999999E-2</v>
      </c>
      <c r="N1997" s="37">
        <v>4.4299999999999999E-2</v>
      </c>
    </row>
    <row r="1998" spans="1:14" x14ac:dyDescent="0.2">
      <c r="A1998">
        <v>201805</v>
      </c>
      <c r="B1998" s="35">
        <v>43236</v>
      </c>
      <c r="C1998" s="7" t="s">
        <v>568</v>
      </c>
      <c r="D1998" s="36">
        <v>4.19E-2</v>
      </c>
      <c r="E1998" s="36">
        <v>4.3700000000000003E-2</v>
      </c>
      <c r="F1998" s="36">
        <v>4.7800000000000002E-2</v>
      </c>
      <c r="G1998" s="37">
        <v>4.4499999999999998E-2</v>
      </c>
      <c r="H1998" s="8">
        <v>0</v>
      </c>
      <c r="I1998" s="60"/>
      <c r="J1998" s="7">
        <v>4.0599999999999997E-2</v>
      </c>
      <c r="K1998" s="36">
        <v>4.2000000000000003E-2</v>
      </c>
      <c r="L1998" s="36">
        <v>4.3799999999999999E-2</v>
      </c>
      <c r="M1998" s="36">
        <v>4.8899999999999999E-2</v>
      </c>
      <c r="N1998" s="37">
        <v>4.4400000000000002E-2</v>
      </c>
    </row>
    <row r="1999" spans="1:14" x14ac:dyDescent="0.2">
      <c r="A1999">
        <v>201805</v>
      </c>
      <c r="B1999" s="35">
        <v>43237</v>
      </c>
      <c r="C1999" s="7" t="s">
        <v>568</v>
      </c>
      <c r="D1999" s="36">
        <v>4.2200000000000001E-2</v>
      </c>
      <c r="E1999" s="36">
        <v>4.3900000000000002E-2</v>
      </c>
      <c r="F1999" s="36">
        <v>4.8099999999999997E-2</v>
      </c>
      <c r="G1999" s="37">
        <v>4.4699999999999997E-2</v>
      </c>
      <c r="H1999" s="8">
        <v>0</v>
      </c>
      <c r="I1999" s="60"/>
      <c r="J1999" s="7">
        <v>4.0800000000000003E-2</v>
      </c>
      <c r="K1999" s="36">
        <v>4.2200000000000001E-2</v>
      </c>
      <c r="L1999" s="36">
        <v>4.3999999999999997E-2</v>
      </c>
      <c r="M1999" s="36">
        <v>4.9299999999999997E-2</v>
      </c>
      <c r="N1999" s="37">
        <v>4.4600000000000001E-2</v>
      </c>
    </row>
    <row r="2000" spans="1:14" x14ac:dyDescent="0.2">
      <c r="A2000">
        <v>201805</v>
      </c>
      <c r="B2000" s="35">
        <v>43238</v>
      </c>
      <c r="C2000" s="7" t="s">
        <v>568</v>
      </c>
      <c r="D2000" s="36">
        <v>4.19E-2</v>
      </c>
      <c r="E2000" s="36">
        <v>4.36E-2</v>
      </c>
      <c r="F2000" s="36">
        <v>4.7800000000000002E-2</v>
      </c>
      <c r="G2000" s="37">
        <v>4.4400000000000002E-2</v>
      </c>
      <c r="H2000" s="8">
        <v>0</v>
      </c>
      <c r="I2000" s="60"/>
      <c r="J2000" s="7">
        <v>4.0399999999999998E-2</v>
      </c>
      <c r="K2000" s="36">
        <v>4.2000000000000003E-2</v>
      </c>
      <c r="L2000" s="36">
        <v>4.3700000000000003E-2</v>
      </c>
      <c r="M2000" s="36">
        <v>4.8899999999999999E-2</v>
      </c>
      <c r="N2000" s="37">
        <v>4.4299999999999999E-2</v>
      </c>
    </row>
    <row r="2001" spans="1:14" x14ac:dyDescent="0.2">
      <c r="A2001">
        <v>201805</v>
      </c>
      <c r="B2001" s="35">
        <v>43241</v>
      </c>
      <c r="C2001" s="7" t="s">
        <v>568</v>
      </c>
      <c r="D2001" s="36">
        <v>4.1799999999999997E-2</v>
      </c>
      <c r="E2001" s="36">
        <v>4.3499999999999997E-2</v>
      </c>
      <c r="F2001" s="36">
        <v>4.7699999999999999E-2</v>
      </c>
      <c r="G2001" s="37">
        <v>4.4299999999999999E-2</v>
      </c>
      <c r="H2001" s="8">
        <v>0</v>
      </c>
      <c r="I2001" s="60"/>
      <c r="J2001" s="7">
        <v>4.0500000000000001E-2</v>
      </c>
      <c r="K2001" s="36">
        <v>4.19E-2</v>
      </c>
      <c r="L2001" s="36">
        <v>4.3700000000000003E-2</v>
      </c>
      <c r="M2001" s="36">
        <v>4.8899999999999999E-2</v>
      </c>
      <c r="N2001" s="37">
        <v>4.4200000000000003E-2</v>
      </c>
    </row>
    <row r="2002" spans="1:14" x14ac:dyDescent="0.2">
      <c r="A2002">
        <v>201805</v>
      </c>
      <c r="B2002" s="35">
        <v>43242</v>
      </c>
      <c r="C2002" s="7" t="s">
        <v>568</v>
      </c>
      <c r="D2002" s="36">
        <v>4.1799999999999997E-2</v>
      </c>
      <c r="E2002" s="36">
        <v>4.36E-2</v>
      </c>
      <c r="F2002" s="36">
        <v>4.7699999999999999E-2</v>
      </c>
      <c r="G2002" s="37">
        <v>4.4400000000000002E-2</v>
      </c>
      <c r="H2002" s="8">
        <v>0</v>
      </c>
      <c r="I2002" s="60"/>
      <c r="J2002" s="7">
        <v>4.0500000000000001E-2</v>
      </c>
      <c r="K2002" s="36">
        <v>4.19E-2</v>
      </c>
      <c r="L2002" s="36">
        <v>4.3700000000000003E-2</v>
      </c>
      <c r="M2002" s="36">
        <v>4.8899999999999999E-2</v>
      </c>
      <c r="N2002" s="37">
        <v>4.4299999999999999E-2</v>
      </c>
    </row>
    <row r="2003" spans="1:14" x14ac:dyDescent="0.2">
      <c r="A2003">
        <v>201805</v>
      </c>
      <c r="B2003" s="35">
        <v>43243</v>
      </c>
      <c r="C2003" s="7" t="s">
        <v>568</v>
      </c>
      <c r="D2003" s="36">
        <v>4.1399999999999999E-2</v>
      </c>
      <c r="E2003" s="36">
        <v>4.3200000000000002E-2</v>
      </c>
      <c r="F2003" s="36">
        <v>4.7300000000000002E-2</v>
      </c>
      <c r="G2003" s="37">
        <v>4.3999999999999997E-2</v>
      </c>
      <c r="H2003" s="8">
        <v>0</v>
      </c>
      <c r="I2003" s="60"/>
      <c r="J2003" s="7">
        <v>4.02E-2</v>
      </c>
      <c r="K2003" s="36">
        <v>4.1399999999999999E-2</v>
      </c>
      <c r="L2003" s="36">
        <v>4.3299999999999998E-2</v>
      </c>
      <c r="M2003" s="36">
        <v>4.8500000000000001E-2</v>
      </c>
      <c r="N2003" s="37">
        <v>4.3900000000000002E-2</v>
      </c>
    </row>
    <row r="2004" spans="1:14" x14ac:dyDescent="0.2">
      <c r="A2004">
        <v>201805</v>
      </c>
      <c r="B2004" s="35">
        <v>43244</v>
      </c>
      <c r="C2004" s="7" t="s">
        <v>568</v>
      </c>
      <c r="D2004" s="36">
        <v>4.1000000000000002E-2</v>
      </c>
      <c r="E2004" s="36">
        <v>4.2799999999999998E-2</v>
      </c>
      <c r="F2004" s="36">
        <v>4.6899999999999997E-2</v>
      </c>
      <c r="G2004" s="37">
        <v>4.36E-2</v>
      </c>
      <c r="H2004" s="8">
        <v>0</v>
      </c>
      <c r="I2004" s="60"/>
      <c r="J2004" s="7">
        <v>3.9800000000000002E-2</v>
      </c>
      <c r="K2004" s="36">
        <v>4.1000000000000002E-2</v>
      </c>
      <c r="L2004" s="36">
        <v>4.2900000000000001E-2</v>
      </c>
      <c r="M2004" s="36">
        <v>4.82E-2</v>
      </c>
      <c r="N2004" s="37">
        <v>4.3499999999999997E-2</v>
      </c>
    </row>
    <row r="2005" spans="1:14" x14ac:dyDescent="0.2">
      <c r="A2005">
        <v>201805</v>
      </c>
      <c r="B2005" s="35">
        <v>43245</v>
      </c>
      <c r="C2005" s="7" t="s">
        <v>568</v>
      </c>
      <c r="D2005" s="36">
        <v>4.0599999999999997E-2</v>
      </c>
      <c r="E2005" s="36">
        <v>4.24E-2</v>
      </c>
      <c r="F2005" s="36">
        <v>4.65E-2</v>
      </c>
      <c r="G2005" s="37">
        <v>4.3200000000000002E-2</v>
      </c>
      <c r="H2005" s="8">
        <v>0</v>
      </c>
      <c r="I2005" s="60"/>
      <c r="J2005" s="7">
        <v>3.9300000000000002E-2</v>
      </c>
      <c r="K2005" s="36">
        <v>4.0599999999999997E-2</v>
      </c>
      <c r="L2005" s="36">
        <v>4.2599999999999999E-2</v>
      </c>
      <c r="M2005" s="36">
        <v>4.7800000000000002E-2</v>
      </c>
      <c r="N2005" s="37">
        <v>4.3099999999999999E-2</v>
      </c>
    </row>
    <row r="2006" spans="1:14" x14ac:dyDescent="0.2">
      <c r="A2006">
        <v>201805</v>
      </c>
      <c r="B2006" s="35">
        <v>43249</v>
      </c>
      <c r="C2006" s="7" t="s">
        <v>568</v>
      </c>
      <c r="D2006" s="36">
        <v>3.9600000000000003E-2</v>
      </c>
      <c r="E2006" s="36">
        <v>4.1700000000000001E-2</v>
      </c>
      <c r="F2006" s="36">
        <v>4.65E-2</v>
      </c>
      <c r="G2006" s="37">
        <v>4.2599999999999999E-2</v>
      </c>
      <c r="H2006" s="8">
        <v>0</v>
      </c>
      <c r="I2006" s="60"/>
      <c r="J2006" s="7">
        <v>3.85E-2</v>
      </c>
      <c r="K2006" s="36">
        <v>3.9800000000000002E-2</v>
      </c>
      <c r="L2006" s="36">
        <v>4.1700000000000001E-2</v>
      </c>
      <c r="M2006" s="36">
        <v>4.7300000000000002E-2</v>
      </c>
      <c r="N2006" s="37">
        <v>4.2299999999999997E-2</v>
      </c>
    </row>
    <row r="2007" spans="1:14" x14ac:dyDescent="0.2">
      <c r="A2007">
        <v>201805</v>
      </c>
      <c r="B2007" s="35">
        <v>43250</v>
      </c>
      <c r="C2007" s="7" t="s">
        <v>568</v>
      </c>
      <c r="D2007" s="36">
        <v>4.0099999999999997E-2</v>
      </c>
      <c r="E2007" s="36">
        <v>4.2000000000000003E-2</v>
      </c>
      <c r="F2007" s="36">
        <v>4.6300000000000001E-2</v>
      </c>
      <c r="G2007" s="37">
        <v>4.2799999999999998E-2</v>
      </c>
      <c r="H2007" s="8">
        <v>0</v>
      </c>
      <c r="I2007" s="60"/>
      <c r="J2007" s="7">
        <v>3.8899999999999997E-2</v>
      </c>
      <c r="K2007" s="36">
        <v>4.02E-2</v>
      </c>
      <c r="L2007" s="36">
        <v>4.2099999999999999E-2</v>
      </c>
      <c r="M2007" s="36">
        <v>4.7500000000000001E-2</v>
      </c>
      <c r="N2007" s="37">
        <v>4.2700000000000002E-2</v>
      </c>
    </row>
    <row r="2008" spans="1:14" x14ac:dyDescent="0.2">
      <c r="A2008">
        <v>201805</v>
      </c>
      <c r="B2008" s="35">
        <v>43251</v>
      </c>
      <c r="C2008" s="7" t="s">
        <v>568</v>
      </c>
      <c r="D2008" s="36">
        <v>3.9899999999999998E-2</v>
      </c>
      <c r="E2008" s="36">
        <v>4.1700000000000001E-2</v>
      </c>
      <c r="F2008" s="36">
        <v>4.5999999999999999E-2</v>
      </c>
      <c r="G2008" s="37">
        <v>4.2500000000000003E-2</v>
      </c>
      <c r="H2008" s="8">
        <v>0</v>
      </c>
      <c r="I2008" s="60"/>
      <c r="J2008" s="7">
        <v>3.85E-2</v>
      </c>
      <c r="K2008" s="36">
        <v>3.9899999999999998E-2</v>
      </c>
      <c r="L2008" s="36">
        <v>4.19E-2</v>
      </c>
      <c r="M2008" s="36">
        <v>4.7199999999999999E-2</v>
      </c>
      <c r="N2008" s="37">
        <v>4.24E-2</v>
      </c>
    </row>
    <row r="2009" spans="1:14" x14ac:dyDescent="0.2">
      <c r="A2009">
        <v>201806</v>
      </c>
      <c r="B2009" s="35">
        <v>43252</v>
      </c>
      <c r="C2009" s="7" t="s">
        <v>568</v>
      </c>
      <c r="D2009" s="36">
        <v>4.0599999999999997E-2</v>
      </c>
      <c r="E2009" s="36">
        <v>4.24E-2</v>
      </c>
      <c r="F2009" s="36">
        <v>4.6699999999999998E-2</v>
      </c>
      <c r="G2009" s="37">
        <v>4.3200000000000002E-2</v>
      </c>
      <c r="H2009" s="8">
        <v>0</v>
      </c>
      <c r="I2009" s="60"/>
      <c r="J2009" s="7">
        <v>3.9199999999999999E-2</v>
      </c>
      <c r="K2009" s="36">
        <v>4.0599999999999997E-2</v>
      </c>
      <c r="L2009" s="36">
        <v>4.2500000000000003E-2</v>
      </c>
      <c r="M2009" s="36">
        <v>4.7899999999999998E-2</v>
      </c>
      <c r="N2009" s="37">
        <v>4.3099999999999999E-2</v>
      </c>
    </row>
    <row r="2010" spans="1:14" x14ac:dyDescent="0.2">
      <c r="A2010">
        <v>201806</v>
      </c>
      <c r="B2010" s="35">
        <v>43253</v>
      </c>
      <c r="C2010" s="7" t="s">
        <v>568</v>
      </c>
      <c r="D2010" s="36">
        <v>4.1000000000000002E-2</v>
      </c>
      <c r="E2010" s="36">
        <v>4.2700000000000002E-2</v>
      </c>
      <c r="F2010" s="36">
        <v>4.7100000000000003E-2</v>
      </c>
      <c r="G2010" s="37">
        <v>4.36E-2</v>
      </c>
      <c r="H2010" s="8">
        <v>0</v>
      </c>
      <c r="I2010" s="60"/>
      <c r="J2010" s="7">
        <v>3.9600000000000003E-2</v>
      </c>
      <c r="K2010" s="36">
        <v>4.0899999999999999E-2</v>
      </c>
      <c r="L2010" s="36">
        <v>4.2799999999999998E-2</v>
      </c>
      <c r="M2010" s="36">
        <v>4.82E-2</v>
      </c>
      <c r="N2010" s="37">
        <v>4.3400000000000001E-2</v>
      </c>
    </row>
    <row r="2011" spans="1:14" x14ac:dyDescent="0.2">
      <c r="A2011">
        <v>201806</v>
      </c>
      <c r="B2011" s="35">
        <v>43256</v>
      </c>
      <c r="C2011" s="7" t="s">
        <v>568</v>
      </c>
      <c r="D2011" s="36">
        <v>4.0899999999999999E-2</v>
      </c>
      <c r="E2011" s="36">
        <v>4.2700000000000002E-2</v>
      </c>
      <c r="F2011" s="36">
        <v>4.7100000000000003E-2</v>
      </c>
      <c r="G2011" s="37">
        <v>4.36E-2</v>
      </c>
      <c r="H2011" s="8">
        <v>0</v>
      </c>
      <c r="I2011" s="60"/>
      <c r="J2011" s="7">
        <v>3.95E-2</v>
      </c>
      <c r="K2011" s="36">
        <v>4.0899999999999999E-2</v>
      </c>
      <c r="L2011" s="36">
        <v>4.2799999999999998E-2</v>
      </c>
      <c r="M2011" s="36">
        <v>4.82E-2</v>
      </c>
      <c r="N2011" s="37">
        <v>4.3400000000000001E-2</v>
      </c>
    </row>
    <row r="2012" spans="1:14" x14ac:dyDescent="0.2">
      <c r="A2012">
        <v>201806</v>
      </c>
      <c r="B2012" s="35">
        <v>43257</v>
      </c>
      <c r="C2012" s="7" t="s">
        <v>568</v>
      </c>
      <c r="D2012" s="36">
        <v>4.1399999999999999E-2</v>
      </c>
      <c r="E2012" s="36">
        <v>4.3200000000000002E-2</v>
      </c>
      <c r="F2012" s="36">
        <v>4.7699999999999999E-2</v>
      </c>
      <c r="G2012" s="37">
        <v>4.41E-2</v>
      </c>
      <c r="H2012" s="8">
        <v>0</v>
      </c>
      <c r="I2012" s="60"/>
      <c r="J2012" s="7">
        <v>0.04</v>
      </c>
      <c r="K2012" s="36">
        <v>4.1399999999999999E-2</v>
      </c>
      <c r="L2012" s="36">
        <v>4.3299999999999998E-2</v>
      </c>
      <c r="M2012" s="36">
        <v>4.8800000000000003E-2</v>
      </c>
      <c r="N2012" s="37">
        <v>4.3900000000000002E-2</v>
      </c>
    </row>
    <row r="2013" spans="1:14" x14ac:dyDescent="0.2">
      <c r="A2013">
        <v>201806</v>
      </c>
      <c r="B2013" s="35">
        <v>43258</v>
      </c>
      <c r="C2013" s="7" t="s">
        <v>568</v>
      </c>
      <c r="D2013" s="36">
        <v>4.1000000000000002E-2</v>
      </c>
      <c r="E2013" s="36">
        <v>4.2700000000000002E-2</v>
      </c>
      <c r="F2013" s="36">
        <v>4.7100000000000003E-2</v>
      </c>
      <c r="G2013" s="37">
        <v>4.36E-2</v>
      </c>
      <c r="H2013" s="8">
        <v>0</v>
      </c>
      <c r="I2013" s="60"/>
      <c r="J2013" s="7">
        <v>3.95E-2</v>
      </c>
      <c r="K2013" s="36">
        <v>4.0899999999999999E-2</v>
      </c>
      <c r="L2013" s="36">
        <v>4.2799999999999998E-2</v>
      </c>
      <c r="M2013" s="36">
        <v>4.82E-2</v>
      </c>
      <c r="N2013" s="37">
        <v>4.3400000000000001E-2</v>
      </c>
    </row>
    <row r="2014" spans="1:14" x14ac:dyDescent="0.2">
      <c r="A2014">
        <v>201806</v>
      </c>
      <c r="B2014" s="35">
        <v>43259</v>
      </c>
      <c r="C2014" s="7" t="s">
        <v>568</v>
      </c>
      <c r="D2014" s="36">
        <v>4.1000000000000002E-2</v>
      </c>
      <c r="E2014" s="36">
        <v>4.2700000000000002E-2</v>
      </c>
      <c r="F2014" s="36">
        <v>4.7199999999999999E-2</v>
      </c>
      <c r="G2014" s="37">
        <v>4.36E-2</v>
      </c>
      <c r="H2014" s="8">
        <v>0</v>
      </c>
      <c r="I2014" s="60"/>
      <c r="J2014" s="7">
        <v>3.9600000000000003E-2</v>
      </c>
      <c r="K2014" s="36">
        <v>4.1000000000000002E-2</v>
      </c>
      <c r="L2014" s="36">
        <v>4.2799999999999998E-2</v>
      </c>
      <c r="M2014" s="36">
        <v>4.8300000000000003E-2</v>
      </c>
      <c r="N2014" s="37">
        <v>4.3400000000000001E-2</v>
      </c>
    </row>
    <row r="2015" spans="1:14" x14ac:dyDescent="0.2">
      <c r="A2015">
        <v>201806</v>
      </c>
      <c r="B2015" s="35">
        <v>43263</v>
      </c>
      <c r="C2015" s="7" t="s">
        <v>568</v>
      </c>
      <c r="D2015" s="36">
        <v>4.1200000000000001E-2</v>
      </c>
      <c r="E2015" s="36">
        <v>4.2900000000000001E-2</v>
      </c>
      <c r="F2015" s="36">
        <v>4.7199999999999999E-2</v>
      </c>
      <c r="G2015" s="37">
        <v>4.3799999999999999E-2</v>
      </c>
      <c r="H2015" s="8">
        <v>0</v>
      </c>
      <c r="I2015" s="60"/>
      <c r="J2015" s="7">
        <v>3.9699999999999999E-2</v>
      </c>
      <c r="K2015" s="36">
        <v>4.1200000000000001E-2</v>
      </c>
      <c r="L2015" s="36">
        <v>4.2999999999999997E-2</v>
      </c>
      <c r="M2015" s="36">
        <v>4.8399999999999999E-2</v>
      </c>
      <c r="N2015" s="37">
        <v>4.36E-2</v>
      </c>
    </row>
    <row r="2016" spans="1:14" x14ac:dyDescent="0.2">
      <c r="A2016">
        <v>201806</v>
      </c>
      <c r="B2016" s="35">
        <v>43264</v>
      </c>
      <c r="C2016" s="7" t="s">
        <v>568</v>
      </c>
      <c r="D2016" s="36">
        <v>4.1300000000000003E-2</v>
      </c>
      <c r="E2016" s="36">
        <v>4.2999999999999997E-2</v>
      </c>
      <c r="F2016" s="36">
        <v>4.7399999999999998E-2</v>
      </c>
      <c r="G2016" s="37">
        <v>4.3900000000000002E-2</v>
      </c>
      <c r="H2016" s="8">
        <v>0</v>
      </c>
      <c r="I2016" s="60"/>
      <c r="J2016" s="7">
        <v>3.9800000000000002E-2</v>
      </c>
      <c r="K2016" s="36">
        <v>4.1200000000000001E-2</v>
      </c>
      <c r="L2016" s="36">
        <v>4.3099999999999999E-2</v>
      </c>
      <c r="M2016" s="36">
        <v>4.8500000000000001E-2</v>
      </c>
      <c r="N2016" s="37">
        <v>4.3700000000000003E-2</v>
      </c>
    </row>
    <row r="2017" spans="1:14" x14ac:dyDescent="0.2">
      <c r="A2017">
        <v>201806</v>
      </c>
      <c r="B2017" s="35">
        <v>43265</v>
      </c>
      <c r="C2017" s="7" t="s">
        <v>568</v>
      </c>
      <c r="D2017" s="36">
        <v>4.1000000000000002E-2</v>
      </c>
      <c r="E2017" s="36">
        <v>4.2700000000000002E-2</v>
      </c>
      <c r="F2017" s="36">
        <v>4.7100000000000003E-2</v>
      </c>
      <c r="G2017" s="37">
        <v>4.36E-2</v>
      </c>
      <c r="H2017" s="8">
        <v>0</v>
      </c>
      <c r="I2017" s="60"/>
      <c r="J2017" s="7">
        <v>3.9199999999999999E-2</v>
      </c>
      <c r="K2017" s="36">
        <v>4.0899999999999999E-2</v>
      </c>
      <c r="L2017" s="36">
        <v>4.2799999999999998E-2</v>
      </c>
      <c r="M2017" s="36">
        <v>4.82E-2</v>
      </c>
      <c r="N2017" s="37">
        <v>4.3299999999999998E-2</v>
      </c>
    </row>
    <row r="2018" spans="1:14" x14ac:dyDescent="0.2">
      <c r="A2018">
        <v>201806</v>
      </c>
      <c r="B2018" s="35">
        <v>43266</v>
      </c>
      <c r="C2018" s="7" t="s">
        <v>568</v>
      </c>
      <c r="D2018" s="36">
        <v>4.0899999999999999E-2</v>
      </c>
      <c r="E2018" s="36">
        <v>4.2500000000000003E-2</v>
      </c>
      <c r="F2018" s="36">
        <v>4.6800000000000001E-2</v>
      </c>
      <c r="G2018" s="37">
        <v>4.3400000000000001E-2</v>
      </c>
      <c r="H2018" s="8">
        <v>0</v>
      </c>
      <c r="I2018" s="60"/>
      <c r="J2018" s="7">
        <v>3.9100000000000003E-2</v>
      </c>
      <c r="K2018" s="36">
        <v>4.0800000000000003E-2</v>
      </c>
      <c r="L2018" s="36">
        <v>4.2599999999999999E-2</v>
      </c>
      <c r="M2018" s="36">
        <v>4.8000000000000001E-2</v>
      </c>
      <c r="N2018" s="37">
        <v>4.3200000000000002E-2</v>
      </c>
    </row>
    <row r="2019" spans="1:14" x14ac:dyDescent="0.2">
      <c r="A2019">
        <v>201806</v>
      </c>
      <c r="B2019" s="35">
        <v>43269</v>
      </c>
      <c r="C2019" s="7" t="s">
        <v>568</v>
      </c>
      <c r="D2019" s="36">
        <v>4.1099999999999998E-2</v>
      </c>
      <c r="E2019" s="36">
        <v>4.2700000000000002E-2</v>
      </c>
      <c r="F2019" s="36">
        <v>4.7E-2</v>
      </c>
      <c r="G2019" s="37">
        <v>4.36E-2</v>
      </c>
      <c r="H2019" s="8">
        <v>0</v>
      </c>
      <c r="I2019" s="60"/>
      <c r="J2019" s="7">
        <v>3.9399999999999998E-2</v>
      </c>
      <c r="K2019" s="36">
        <v>4.1099999999999998E-2</v>
      </c>
      <c r="L2019" s="36">
        <v>4.2799999999999998E-2</v>
      </c>
      <c r="M2019" s="36">
        <v>4.82E-2</v>
      </c>
      <c r="N2019" s="37">
        <v>4.3400000000000001E-2</v>
      </c>
    </row>
    <row r="2020" spans="1:14" x14ac:dyDescent="0.2">
      <c r="A2020">
        <v>201806</v>
      </c>
      <c r="B2020" s="35">
        <v>43270</v>
      </c>
      <c r="C2020" s="7" t="s">
        <v>568</v>
      </c>
      <c r="D2020" s="36">
        <v>4.1399999999999999E-2</v>
      </c>
      <c r="E2020" s="36">
        <v>4.2799999999999998E-2</v>
      </c>
      <c r="F2020" s="36">
        <v>4.7199999999999999E-2</v>
      </c>
      <c r="G2020" s="37">
        <v>4.3799999999999999E-2</v>
      </c>
      <c r="H2020" s="8">
        <v>0</v>
      </c>
      <c r="I2020" s="60"/>
      <c r="J2020" s="7">
        <v>3.9800000000000002E-2</v>
      </c>
      <c r="K2020" s="36">
        <v>4.1599999999999998E-2</v>
      </c>
      <c r="L2020" s="36">
        <v>4.2999999999999997E-2</v>
      </c>
      <c r="M2020" s="36">
        <v>4.8500000000000001E-2</v>
      </c>
      <c r="N2020" s="37">
        <v>4.3700000000000003E-2</v>
      </c>
    </row>
    <row r="2021" spans="1:14" x14ac:dyDescent="0.2">
      <c r="A2021">
        <v>201806</v>
      </c>
      <c r="B2021" s="35">
        <v>43271</v>
      </c>
      <c r="C2021" s="7" t="s">
        <v>568</v>
      </c>
      <c r="D2021" s="36">
        <v>4.1399999999999999E-2</v>
      </c>
      <c r="E2021" s="36">
        <v>4.2900000000000001E-2</v>
      </c>
      <c r="F2021" s="36">
        <v>4.7199999999999999E-2</v>
      </c>
      <c r="G2021" s="37">
        <v>4.3799999999999999E-2</v>
      </c>
      <c r="H2021" s="8">
        <v>0</v>
      </c>
      <c r="I2021" s="60"/>
      <c r="J2021" s="7">
        <v>3.9899999999999998E-2</v>
      </c>
      <c r="K2021" s="36">
        <v>4.1399999999999999E-2</v>
      </c>
      <c r="L2021" s="36">
        <v>4.2999999999999997E-2</v>
      </c>
      <c r="M2021" s="36">
        <v>4.8500000000000001E-2</v>
      </c>
      <c r="N2021" s="37">
        <v>4.3700000000000003E-2</v>
      </c>
    </row>
    <row r="2022" spans="1:14" x14ac:dyDescent="0.2">
      <c r="A2022">
        <v>201806</v>
      </c>
      <c r="B2022" s="35">
        <v>43272</v>
      </c>
      <c r="C2022" s="7" t="s">
        <v>568</v>
      </c>
      <c r="D2022" s="36">
        <v>4.1399999999999999E-2</v>
      </c>
      <c r="E2022" s="36">
        <v>4.2799999999999998E-2</v>
      </c>
      <c r="F2022" s="36">
        <v>4.7199999999999999E-2</v>
      </c>
      <c r="G2022" s="37">
        <v>4.3799999999999999E-2</v>
      </c>
      <c r="H2022" s="8">
        <v>0</v>
      </c>
      <c r="I2022" s="60"/>
      <c r="J2022" s="7">
        <v>3.9800000000000002E-2</v>
      </c>
      <c r="K2022" s="36">
        <v>4.1599999999999998E-2</v>
      </c>
      <c r="L2022" s="36">
        <v>4.2999999999999997E-2</v>
      </c>
      <c r="M2022" s="36">
        <v>4.8500000000000001E-2</v>
      </c>
      <c r="N2022" s="37">
        <v>4.3700000000000003E-2</v>
      </c>
    </row>
    <row r="2023" spans="1:14" x14ac:dyDescent="0.2">
      <c r="A2023">
        <v>201806</v>
      </c>
      <c r="B2023" s="35">
        <v>43273</v>
      </c>
      <c r="C2023" s="7" t="s">
        <v>568</v>
      </c>
      <c r="D2023" s="36">
        <v>4.1500000000000002E-2</v>
      </c>
      <c r="E2023" s="36">
        <v>4.2799999999999998E-2</v>
      </c>
      <c r="F2023" s="36">
        <v>4.7300000000000002E-2</v>
      </c>
      <c r="G2023" s="37">
        <v>4.3900000000000002E-2</v>
      </c>
      <c r="H2023" s="8">
        <v>0</v>
      </c>
      <c r="I2023" s="60"/>
      <c r="J2023" s="7">
        <v>3.9899999999999998E-2</v>
      </c>
      <c r="K2023" s="36">
        <v>4.1599999999999998E-2</v>
      </c>
      <c r="L2023" s="36">
        <v>4.2999999999999997E-2</v>
      </c>
      <c r="M2023" s="36">
        <v>4.87E-2</v>
      </c>
      <c r="N2023" s="37">
        <v>4.3799999999999999E-2</v>
      </c>
    </row>
    <row r="2024" spans="1:14" x14ac:dyDescent="0.2">
      <c r="A2024">
        <v>201806</v>
      </c>
      <c r="B2024" s="35">
        <v>43276</v>
      </c>
      <c r="C2024" s="7" t="s">
        <v>568</v>
      </c>
      <c r="D2024" s="36">
        <v>4.1399999999999999E-2</v>
      </c>
      <c r="E2024" s="36">
        <v>4.2700000000000002E-2</v>
      </c>
      <c r="F2024" s="36">
        <v>4.7199999999999999E-2</v>
      </c>
      <c r="G2024" s="37">
        <v>4.3799999999999999E-2</v>
      </c>
      <c r="H2024" s="8">
        <v>0</v>
      </c>
      <c r="I2024" s="60"/>
      <c r="J2024" s="7">
        <v>3.9800000000000002E-2</v>
      </c>
      <c r="K2024" s="36">
        <v>4.1399999999999999E-2</v>
      </c>
      <c r="L2024" s="36">
        <v>4.2900000000000001E-2</v>
      </c>
      <c r="M2024" s="36">
        <v>4.8599999999999997E-2</v>
      </c>
      <c r="N2024" s="37">
        <v>4.3700000000000003E-2</v>
      </c>
    </row>
    <row r="2025" spans="1:14" x14ac:dyDescent="0.2">
      <c r="A2025">
        <v>201806</v>
      </c>
      <c r="B2025" s="35">
        <v>43277</v>
      </c>
      <c r="C2025" s="7" t="s">
        <v>568</v>
      </c>
      <c r="D2025" s="36">
        <v>4.1399999999999999E-2</v>
      </c>
      <c r="E2025" s="36">
        <v>4.2900000000000001E-2</v>
      </c>
      <c r="F2025" s="36">
        <v>4.7199999999999999E-2</v>
      </c>
      <c r="G2025" s="37">
        <v>4.3799999999999999E-2</v>
      </c>
      <c r="H2025" s="8">
        <v>0</v>
      </c>
      <c r="I2025" s="60"/>
      <c r="J2025" s="7">
        <v>3.9800000000000002E-2</v>
      </c>
      <c r="K2025" s="36">
        <v>4.1399999999999999E-2</v>
      </c>
      <c r="L2025" s="36">
        <v>4.3099999999999999E-2</v>
      </c>
      <c r="M2025" s="36">
        <v>4.87E-2</v>
      </c>
      <c r="N2025" s="37">
        <v>4.3700000000000003E-2</v>
      </c>
    </row>
    <row r="2026" spans="1:14" x14ac:dyDescent="0.2">
      <c r="A2026">
        <v>201806</v>
      </c>
      <c r="B2026" s="35">
        <v>43278</v>
      </c>
      <c r="C2026" s="7" t="s">
        <v>568</v>
      </c>
      <c r="D2026" s="36">
        <v>4.1000000000000002E-2</v>
      </c>
      <c r="E2026" s="36">
        <v>4.2500000000000003E-2</v>
      </c>
      <c r="F2026" s="36">
        <v>4.6699999999999998E-2</v>
      </c>
      <c r="G2026" s="37">
        <v>4.3400000000000001E-2</v>
      </c>
      <c r="H2026" s="8">
        <v>0</v>
      </c>
      <c r="I2026" s="60"/>
      <c r="J2026" s="7">
        <v>3.9300000000000002E-2</v>
      </c>
      <c r="K2026" s="36">
        <v>4.1000000000000002E-2</v>
      </c>
      <c r="L2026" s="36">
        <v>4.2599999999999999E-2</v>
      </c>
      <c r="M2026" s="36">
        <v>4.8099999999999997E-2</v>
      </c>
      <c r="N2026" s="37">
        <v>4.3299999999999998E-2</v>
      </c>
    </row>
    <row r="2027" spans="1:14" x14ac:dyDescent="0.2">
      <c r="A2027">
        <v>201806</v>
      </c>
      <c r="B2027" s="35">
        <v>43279</v>
      </c>
      <c r="C2027" s="7" t="s">
        <v>568</v>
      </c>
      <c r="D2027" s="36">
        <v>4.1200000000000001E-2</v>
      </c>
      <c r="E2027" s="36">
        <v>4.2700000000000002E-2</v>
      </c>
      <c r="F2027" s="36">
        <v>4.6899999999999997E-2</v>
      </c>
      <c r="G2027" s="37">
        <v>4.36E-2</v>
      </c>
      <c r="H2027" s="8">
        <v>0</v>
      </c>
      <c r="I2027" s="60"/>
      <c r="J2027" s="7">
        <v>3.9300000000000002E-2</v>
      </c>
      <c r="K2027" s="36">
        <v>4.1099999999999998E-2</v>
      </c>
      <c r="L2027" s="36">
        <v>4.2799999999999998E-2</v>
      </c>
      <c r="M2027" s="36">
        <v>4.8399999999999999E-2</v>
      </c>
      <c r="N2027" s="37">
        <v>4.3499999999999997E-2</v>
      </c>
    </row>
    <row r="2028" spans="1:14" x14ac:dyDescent="0.2">
      <c r="A2028">
        <v>201806</v>
      </c>
      <c r="B2028" s="35">
        <v>43280</v>
      </c>
      <c r="C2028" s="7" t="s">
        <v>568</v>
      </c>
      <c r="D2028" s="36">
        <v>4.1200000000000001E-2</v>
      </c>
      <c r="E2028" s="36">
        <v>4.2700000000000002E-2</v>
      </c>
      <c r="F2028" s="36">
        <v>4.6899999999999997E-2</v>
      </c>
      <c r="G2028" s="37">
        <v>4.36E-2</v>
      </c>
      <c r="H2028" s="8">
        <v>0</v>
      </c>
      <c r="I2028" s="60"/>
      <c r="J2028" s="7">
        <v>3.9300000000000002E-2</v>
      </c>
      <c r="K2028" s="36">
        <v>4.1099999999999998E-2</v>
      </c>
      <c r="L2028" s="36">
        <v>4.2799999999999998E-2</v>
      </c>
      <c r="M2028" s="36">
        <v>4.8399999999999999E-2</v>
      </c>
      <c r="N2028" s="37">
        <v>4.3400000000000001E-2</v>
      </c>
    </row>
    <row r="2029" spans="1:14" x14ac:dyDescent="0.2">
      <c r="A2029" s="40">
        <f t="shared" ref="A2029:A2092" si="9">YEAR(B2029)*100+MONTH(B2029)</f>
        <v>201807</v>
      </c>
      <c r="B2029" s="35">
        <v>43283</v>
      </c>
      <c r="C2029" s="7" t="s">
        <v>568</v>
      </c>
      <c r="D2029" s="36">
        <v>4.1200000000000001E-2</v>
      </c>
      <c r="E2029" s="36">
        <v>4.2799999999999998E-2</v>
      </c>
      <c r="F2029" s="36">
        <v>4.7E-2</v>
      </c>
      <c r="G2029" s="37">
        <v>4.3700000000000003E-2</v>
      </c>
      <c r="H2029" s="8">
        <f t="shared" ref="H2029:H2092" si="10">IF(ROUND(AVERAGE(C2029:F2029)-G2029,4)=0,0,1)</f>
        <v>0</v>
      </c>
      <c r="I2029" s="60"/>
      <c r="J2029" s="7">
        <v>3.9300000000000002E-2</v>
      </c>
      <c r="K2029" s="7">
        <v>4.1099999999999998E-2</v>
      </c>
      <c r="L2029" s="7">
        <v>4.2799999999999998E-2</v>
      </c>
      <c r="M2029" s="7">
        <v>4.8399999999999999E-2</v>
      </c>
      <c r="N2029" s="37">
        <v>4.3499999999999997E-2</v>
      </c>
    </row>
    <row r="2030" spans="1:14" x14ac:dyDescent="0.2">
      <c r="A2030" s="40">
        <f t="shared" si="9"/>
        <v>201807</v>
      </c>
      <c r="B2030" s="35">
        <v>43284</v>
      </c>
      <c r="C2030" s="7" t="s">
        <v>568</v>
      </c>
      <c r="D2030" s="36">
        <v>4.0899999999999999E-2</v>
      </c>
      <c r="E2030" s="36">
        <v>4.2599999999999999E-2</v>
      </c>
      <c r="F2030" s="36">
        <v>4.6800000000000001E-2</v>
      </c>
      <c r="G2030" s="37">
        <v>4.3400000000000001E-2</v>
      </c>
      <c r="H2030" s="8">
        <f t="shared" si="10"/>
        <v>0</v>
      </c>
      <c r="I2030" s="60"/>
      <c r="J2030" s="7">
        <v>3.9E-2</v>
      </c>
      <c r="K2030" s="7">
        <v>4.07E-2</v>
      </c>
      <c r="L2030" s="7">
        <v>4.2599999999999999E-2</v>
      </c>
      <c r="M2030" s="7">
        <v>4.82E-2</v>
      </c>
      <c r="N2030" s="37">
        <v>4.3200000000000002E-2</v>
      </c>
    </row>
    <row r="2031" spans="1:14" x14ac:dyDescent="0.2">
      <c r="A2031" s="40">
        <f t="shared" si="9"/>
        <v>201807</v>
      </c>
      <c r="B2031" s="35">
        <v>43286</v>
      </c>
      <c r="C2031" s="7" t="s">
        <v>568</v>
      </c>
      <c r="D2031" s="36">
        <v>4.0800000000000003E-2</v>
      </c>
      <c r="E2031" s="36">
        <v>4.2500000000000003E-2</v>
      </c>
      <c r="F2031" s="36">
        <v>4.65E-2</v>
      </c>
      <c r="G2031" s="37">
        <v>4.3299999999999998E-2</v>
      </c>
      <c r="H2031" s="8">
        <f t="shared" si="10"/>
        <v>0</v>
      </c>
      <c r="I2031" s="60"/>
      <c r="J2031" s="7">
        <v>3.8899999999999997E-2</v>
      </c>
      <c r="K2031" s="7">
        <v>4.0599999999999997E-2</v>
      </c>
      <c r="L2031" s="7">
        <v>4.2500000000000003E-2</v>
      </c>
      <c r="M2031" s="7">
        <v>4.7899999999999998E-2</v>
      </c>
      <c r="N2031" s="37">
        <v>4.3099999999999999E-2</v>
      </c>
    </row>
    <row r="2032" spans="1:14" x14ac:dyDescent="0.2">
      <c r="A2032" s="40">
        <f t="shared" si="9"/>
        <v>201807</v>
      </c>
      <c r="B2032" s="35">
        <v>43287</v>
      </c>
      <c r="C2032" s="7" t="s">
        <v>568</v>
      </c>
      <c r="D2032" s="36">
        <v>4.0599999999999997E-2</v>
      </c>
      <c r="E2032" s="36">
        <v>4.2299999999999997E-2</v>
      </c>
      <c r="F2032" s="36">
        <v>4.6399999999999997E-2</v>
      </c>
      <c r="G2032" s="37">
        <v>4.3099999999999999E-2</v>
      </c>
      <c r="H2032" s="8">
        <f t="shared" si="10"/>
        <v>0</v>
      </c>
      <c r="I2032" s="60"/>
      <c r="J2032" s="7">
        <v>3.8800000000000001E-2</v>
      </c>
      <c r="K2032" s="7">
        <v>4.0399999999999998E-2</v>
      </c>
      <c r="L2032" s="7">
        <v>4.2299999999999997E-2</v>
      </c>
      <c r="M2032" s="7">
        <v>4.7800000000000002E-2</v>
      </c>
      <c r="N2032" s="37">
        <v>4.2900000000000001E-2</v>
      </c>
    </row>
    <row r="2033" spans="1:14" x14ac:dyDescent="0.2">
      <c r="A2033" s="40">
        <f t="shared" si="9"/>
        <v>201807</v>
      </c>
      <c r="B2033" s="35">
        <v>43290</v>
      </c>
      <c r="C2033" s="7" t="s">
        <v>568</v>
      </c>
      <c r="D2033" s="36">
        <v>4.0800000000000003E-2</v>
      </c>
      <c r="E2033" s="36">
        <v>4.2599999999999999E-2</v>
      </c>
      <c r="F2033" s="36">
        <v>4.6600000000000003E-2</v>
      </c>
      <c r="G2033" s="37">
        <v>4.3299999999999998E-2</v>
      </c>
      <c r="H2033" s="8">
        <f t="shared" si="10"/>
        <v>0</v>
      </c>
      <c r="I2033" s="60"/>
      <c r="J2033" s="7">
        <v>3.85E-2</v>
      </c>
      <c r="K2033" s="7">
        <v>4.0500000000000001E-2</v>
      </c>
      <c r="L2033" s="7">
        <v>4.2500000000000003E-2</v>
      </c>
      <c r="M2033" s="7">
        <v>4.7899999999999998E-2</v>
      </c>
      <c r="N2033" s="37">
        <v>4.2900000000000001E-2</v>
      </c>
    </row>
    <row r="2034" spans="1:14" x14ac:dyDescent="0.2">
      <c r="A2034" s="40">
        <f t="shared" si="9"/>
        <v>201807</v>
      </c>
      <c r="B2034" s="35">
        <v>43291</v>
      </c>
      <c r="C2034" s="7" t="s">
        <v>568</v>
      </c>
      <c r="D2034" s="36">
        <v>4.0800000000000003E-2</v>
      </c>
      <c r="E2034" s="36">
        <v>4.2599999999999999E-2</v>
      </c>
      <c r="F2034" s="36">
        <v>4.6600000000000003E-2</v>
      </c>
      <c r="G2034" s="37">
        <v>4.3299999999999998E-2</v>
      </c>
      <c r="H2034" s="8">
        <f t="shared" si="10"/>
        <v>0</v>
      </c>
      <c r="I2034" s="60"/>
      <c r="J2034" s="7">
        <v>3.85E-2</v>
      </c>
      <c r="K2034" s="7">
        <v>4.0500000000000001E-2</v>
      </c>
      <c r="L2034" s="7">
        <v>4.24E-2</v>
      </c>
      <c r="M2034" s="7">
        <v>4.7800000000000002E-2</v>
      </c>
      <c r="N2034" s="37">
        <v>4.2900000000000001E-2</v>
      </c>
    </row>
    <row r="2035" spans="1:14" x14ac:dyDescent="0.2">
      <c r="A2035" s="40">
        <f t="shared" si="9"/>
        <v>201807</v>
      </c>
      <c r="B2035" s="35">
        <v>43292</v>
      </c>
      <c r="C2035" s="7" t="s">
        <v>568</v>
      </c>
      <c r="D2035" s="36">
        <v>4.0599999999999997E-2</v>
      </c>
      <c r="E2035" s="36">
        <v>4.2299999999999997E-2</v>
      </c>
      <c r="F2035" s="36">
        <v>4.6399999999999997E-2</v>
      </c>
      <c r="G2035" s="37">
        <v>4.3099999999999999E-2</v>
      </c>
      <c r="H2035" s="8">
        <f t="shared" si="10"/>
        <v>0</v>
      </c>
      <c r="I2035" s="60"/>
      <c r="J2035" s="7">
        <v>3.8199999999999998E-2</v>
      </c>
      <c r="K2035" s="7">
        <v>4.0300000000000002E-2</v>
      </c>
      <c r="L2035" s="7">
        <v>4.2200000000000001E-2</v>
      </c>
      <c r="M2035" s="7">
        <v>4.7600000000000003E-2</v>
      </c>
      <c r="N2035" s="37">
        <v>4.2700000000000002E-2</v>
      </c>
    </row>
    <row r="2036" spans="1:14" x14ac:dyDescent="0.2">
      <c r="A2036" s="40">
        <f t="shared" si="9"/>
        <v>201807</v>
      </c>
      <c r="B2036" s="35">
        <v>43293</v>
      </c>
      <c r="C2036" s="7" t="s">
        <v>568</v>
      </c>
      <c r="D2036" s="36">
        <v>4.0500000000000001E-2</v>
      </c>
      <c r="E2036" s="36">
        <v>4.2299999999999997E-2</v>
      </c>
      <c r="F2036" s="36">
        <v>4.6300000000000001E-2</v>
      </c>
      <c r="G2036" s="37">
        <v>4.2999999999999997E-2</v>
      </c>
      <c r="H2036" s="8">
        <f t="shared" si="10"/>
        <v>0</v>
      </c>
      <c r="I2036" s="60"/>
      <c r="J2036" s="7">
        <v>3.8100000000000002E-2</v>
      </c>
      <c r="K2036" s="7">
        <v>4.02E-2</v>
      </c>
      <c r="L2036" s="7">
        <v>4.2099999999999999E-2</v>
      </c>
      <c r="M2036" s="7">
        <v>4.7500000000000001E-2</v>
      </c>
      <c r="N2036" s="37">
        <v>4.2599999999999999E-2</v>
      </c>
    </row>
    <row r="2037" spans="1:14" x14ac:dyDescent="0.2">
      <c r="A2037" s="40">
        <f t="shared" si="9"/>
        <v>201807</v>
      </c>
      <c r="B2037" s="35">
        <v>43294</v>
      </c>
      <c r="C2037" s="7" t="s">
        <v>568</v>
      </c>
      <c r="D2037" s="36">
        <v>4.0300000000000002E-2</v>
      </c>
      <c r="E2037" s="36">
        <v>4.2099999999999999E-2</v>
      </c>
      <c r="F2037" s="36">
        <v>4.6100000000000002E-2</v>
      </c>
      <c r="G2037" s="37">
        <v>4.2799999999999998E-2</v>
      </c>
      <c r="H2037" s="8">
        <f t="shared" si="10"/>
        <v>0</v>
      </c>
      <c r="I2037" s="60"/>
      <c r="J2037" s="7">
        <v>3.7999999999999999E-2</v>
      </c>
      <c r="K2037" s="7">
        <v>0.04</v>
      </c>
      <c r="L2037" s="7">
        <v>4.19E-2</v>
      </c>
      <c r="M2037" s="7">
        <v>4.7300000000000002E-2</v>
      </c>
      <c r="N2037" s="37">
        <v>4.24E-2</v>
      </c>
    </row>
    <row r="2038" spans="1:14" x14ac:dyDescent="0.2">
      <c r="A2038" s="40">
        <f t="shared" si="9"/>
        <v>201807</v>
      </c>
      <c r="B2038" s="35">
        <v>43297</v>
      </c>
      <c r="C2038" s="7" t="s">
        <v>568</v>
      </c>
      <c r="D2038" s="36">
        <v>4.0599999999999997E-2</v>
      </c>
      <c r="E2038" s="36">
        <v>4.2500000000000003E-2</v>
      </c>
      <c r="F2038" s="36">
        <v>4.6399999999999997E-2</v>
      </c>
      <c r="G2038" s="37">
        <v>4.3200000000000002E-2</v>
      </c>
      <c r="H2038" s="8">
        <f t="shared" si="10"/>
        <v>0</v>
      </c>
      <c r="I2038" s="60"/>
      <c r="J2038" s="7">
        <v>3.8199999999999998E-2</v>
      </c>
      <c r="K2038" s="7">
        <v>4.0300000000000002E-2</v>
      </c>
      <c r="L2038" s="7">
        <v>4.2200000000000001E-2</v>
      </c>
      <c r="M2038" s="7">
        <v>4.7600000000000003E-2</v>
      </c>
      <c r="N2038" s="37">
        <v>4.2700000000000002E-2</v>
      </c>
    </row>
    <row r="2039" spans="1:14" x14ac:dyDescent="0.2">
      <c r="A2039" s="40">
        <f t="shared" si="9"/>
        <v>201807</v>
      </c>
      <c r="B2039" s="35">
        <v>43298</v>
      </c>
      <c r="C2039" s="7" t="s">
        <v>568</v>
      </c>
      <c r="D2039" s="36">
        <v>4.0500000000000001E-2</v>
      </c>
      <c r="E2039" s="36">
        <v>4.24E-2</v>
      </c>
      <c r="F2039" s="36">
        <v>4.6399999999999997E-2</v>
      </c>
      <c r="G2039" s="37">
        <v>4.3099999999999999E-2</v>
      </c>
      <c r="H2039" s="8">
        <f t="shared" si="10"/>
        <v>0</v>
      </c>
      <c r="I2039" s="60"/>
      <c r="J2039" s="7">
        <v>3.8399999999999997E-2</v>
      </c>
      <c r="K2039" s="7">
        <v>4.02E-2</v>
      </c>
      <c r="L2039" s="7">
        <v>4.2200000000000001E-2</v>
      </c>
      <c r="M2039" s="7">
        <v>4.7600000000000003E-2</v>
      </c>
      <c r="N2039" s="37">
        <v>4.2700000000000002E-2</v>
      </c>
    </row>
    <row r="2040" spans="1:14" x14ac:dyDescent="0.2">
      <c r="A2040" s="40">
        <f t="shared" si="9"/>
        <v>201807</v>
      </c>
      <c r="B2040" s="35">
        <v>43299</v>
      </c>
      <c r="C2040" s="7" t="s">
        <v>568</v>
      </c>
      <c r="D2040" s="36">
        <v>4.07E-2</v>
      </c>
      <c r="E2040" s="36">
        <v>4.2500000000000003E-2</v>
      </c>
      <c r="F2040" s="36">
        <v>4.6600000000000003E-2</v>
      </c>
      <c r="G2040" s="37">
        <v>4.3299999999999998E-2</v>
      </c>
      <c r="H2040" s="8">
        <f t="shared" si="10"/>
        <v>0</v>
      </c>
      <c r="I2040" s="60"/>
      <c r="J2040" s="7">
        <v>3.85E-2</v>
      </c>
      <c r="K2040" s="7">
        <v>4.0399999999999998E-2</v>
      </c>
      <c r="L2040" s="7">
        <v>4.2299999999999997E-2</v>
      </c>
      <c r="M2040" s="7">
        <v>4.7699999999999999E-2</v>
      </c>
      <c r="N2040" s="37">
        <v>4.2900000000000001E-2</v>
      </c>
    </row>
    <row r="2041" spans="1:14" x14ac:dyDescent="0.2">
      <c r="A2041" s="40">
        <f t="shared" si="9"/>
        <v>201807</v>
      </c>
      <c r="B2041" s="35">
        <v>43300</v>
      </c>
      <c r="C2041" s="7" t="s">
        <v>568</v>
      </c>
      <c r="D2041" s="36">
        <v>4.0399999999999998E-2</v>
      </c>
      <c r="E2041" s="36">
        <v>4.2299999999999997E-2</v>
      </c>
      <c r="F2041" s="36">
        <v>4.6199999999999998E-2</v>
      </c>
      <c r="G2041" s="37">
        <v>4.2999999999999997E-2</v>
      </c>
      <c r="H2041" s="8">
        <f t="shared" si="10"/>
        <v>0</v>
      </c>
      <c r="I2041" s="60"/>
      <c r="J2041" s="7">
        <v>3.8300000000000001E-2</v>
      </c>
      <c r="K2041" s="7">
        <v>4.02E-2</v>
      </c>
      <c r="L2041" s="7">
        <v>4.2099999999999999E-2</v>
      </c>
      <c r="M2041" s="7">
        <v>4.7399999999999998E-2</v>
      </c>
      <c r="N2041" s="37">
        <v>4.2599999999999999E-2</v>
      </c>
    </row>
    <row r="2042" spans="1:14" x14ac:dyDescent="0.2">
      <c r="A2042" s="40">
        <f t="shared" si="9"/>
        <v>201807</v>
      </c>
      <c r="B2042" s="35">
        <v>43301</v>
      </c>
      <c r="C2042" s="7" t="s">
        <v>568</v>
      </c>
      <c r="D2042" s="36">
        <v>4.1099999999999998E-2</v>
      </c>
      <c r="E2042" s="36">
        <v>4.2900000000000001E-2</v>
      </c>
      <c r="F2042" s="36">
        <v>4.6699999999999998E-2</v>
      </c>
      <c r="G2042" s="37">
        <v>4.36E-2</v>
      </c>
      <c r="H2042" s="8">
        <f t="shared" si="10"/>
        <v>0</v>
      </c>
      <c r="I2042" s="60"/>
      <c r="J2042" s="7">
        <v>4.3200000000000002E-2</v>
      </c>
      <c r="K2042" s="7">
        <v>3.9E-2</v>
      </c>
      <c r="L2042" s="7">
        <v>4.0800000000000003E-2</v>
      </c>
      <c r="M2042" s="7">
        <v>4.2700000000000002E-2</v>
      </c>
      <c r="N2042" s="37">
        <v>4.8000000000000001E-2</v>
      </c>
    </row>
    <row r="2043" spans="1:14" x14ac:dyDescent="0.2">
      <c r="A2043" s="40">
        <f t="shared" si="9"/>
        <v>201807</v>
      </c>
      <c r="B2043" s="35">
        <v>43304</v>
      </c>
      <c r="C2043" s="7" t="s">
        <v>568</v>
      </c>
      <c r="D2043" s="36">
        <v>4.1799999999999997E-2</v>
      </c>
      <c r="E2043" s="36">
        <v>4.3499999999999997E-2</v>
      </c>
      <c r="F2043" s="36">
        <v>4.7399999999999998E-2</v>
      </c>
      <c r="G2043" s="37">
        <v>4.4200000000000003E-2</v>
      </c>
      <c r="H2043" s="8">
        <f t="shared" si="10"/>
        <v>0</v>
      </c>
      <c r="I2043" s="60"/>
      <c r="J2043" s="7">
        <v>3.9600000000000003E-2</v>
      </c>
      <c r="K2043" s="7">
        <v>4.1500000000000002E-2</v>
      </c>
      <c r="L2043" s="7">
        <v>4.3400000000000001E-2</v>
      </c>
      <c r="M2043" s="7">
        <v>4.87E-2</v>
      </c>
      <c r="N2043" s="37">
        <v>4.3900000000000002E-2</v>
      </c>
    </row>
    <row r="2044" spans="1:14" x14ac:dyDescent="0.2">
      <c r="A2044" s="40">
        <f t="shared" si="9"/>
        <v>201807</v>
      </c>
      <c r="B2044" s="35">
        <v>43305</v>
      </c>
      <c r="C2044" s="7" t="s">
        <v>568</v>
      </c>
      <c r="D2044" s="36">
        <v>4.1500000000000002E-2</v>
      </c>
      <c r="E2044" s="36">
        <v>4.3200000000000002E-2</v>
      </c>
      <c r="F2044" s="36">
        <v>4.7100000000000003E-2</v>
      </c>
      <c r="G2044" s="37">
        <v>4.3900000000000002E-2</v>
      </c>
      <c r="H2044" s="8">
        <f t="shared" si="10"/>
        <v>0</v>
      </c>
      <c r="I2044" s="60"/>
      <c r="J2044" s="7">
        <v>3.9100000000000003E-2</v>
      </c>
      <c r="K2044" s="7">
        <v>4.1200000000000001E-2</v>
      </c>
      <c r="L2044" s="7">
        <v>4.2999999999999997E-2</v>
      </c>
      <c r="M2044" s="7">
        <v>4.8300000000000003E-2</v>
      </c>
      <c r="N2044" s="37">
        <v>4.3499999999999997E-2</v>
      </c>
    </row>
    <row r="2045" spans="1:14" x14ac:dyDescent="0.2">
      <c r="A2045" s="40">
        <f t="shared" si="9"/>
        <v>201807</v>
      </c>
      <c r="B2045" s="35">
        <v>43306</v>
      </c>
      <c r="C2045" s="7" t="s">
        <v>568</v>
      </c>
      <c r="D2045" s="36">
        <v>4.1300000000000003E-2</v>
      </c>
      <c r="E2045" s="36">
        <v>4.2999999999999997E-2</v>
      </c>
      <c r="F2045" s="36">
        <v>4.6899999999999997E-2</v>
      </c>
      <c r="G2045" s="37">
        <v>4.3700000000000003E-2</v>
      </c>
      <c r="H2045" s="8">
        <f t="shared" si="10"/>
        <v>0</v>
      </c>
      <c r="I2045" s="60"/>
      <c r="J2045" s="7">
        <v>3.9E-2</v>
      </c>
      <c r="K2045" s="7">
        <v>4.0899999999999999E-2</v>
      </c>
      <c r="L2045" s="7">
        <v>4.2799999999999998E-2</v>
      </c>
      <c r="M2045" s="7">
        <v>4.8099999999999997E-2</v>
      </c>
      <c r="N2045" s="37">
        <v>4.3299999999999998E-2</v>
      </c>
    </row>
    <row r="2046" spans="1:14" x14ac:dyDescent="0.2">
      <c r="A2046" s="40">
        <f t="shared" si="9"/>
        <v>201807</v>
      </c>
      <c r="B2046" s="35">
        <v>43307</v>
      </c>
      <c r="C2046" s="7" t="s">
        <v>568</v>
      </c>
      <c r="D2046" s="36">
        <v>4.1599999999999998E-2</v>
      </c>
      <c r="E2046" s="36">
        <v>4.3299999999999998E-2</v>
      </c>
      <c r="F2046" s="36">
        <v>4.7199999999999999E-2</v>
      </c>
      <c r="G2046" s="37">
        <v>4.3999999999999997E-2</v>
      </c>
      <c r="H2046" s="8">
        <f t="shared" si="10"/>
        <v>0</v>
      </c>
      <c r="I2046" s="60"/>
      <c r="J2046" s="7">
        <v>3.9199999999999999E-2</v>
      </c>
      <c r="K2046" s="7">
        <v>4.1200000000000001E-2</v>
      </c>
      <c r="L2046" s="7">
        <v>4.2999999999999997E-2</v>
      </c>
      <c r="M2046" s="7">
        <v>4.8300000000000003E-2</v>
      </c>
      <c r="N2046" s="37">
        <v>4.3499999999999997E-2</v>
      </c>
    </row>
    <row r="2047" spans="1:14" x14ac:dyDescent="0.2">
      <c r="A2047" s="40">
        <f t="shared" si="9"/>
        <v>201807</v>
      </c>
      <c r="B2047" s="35">
        <v>43308</v>
      </c>
      <c r="C2047" s="7" t="s">
        <v>568</v>
      </c>
      <c r="D2047" s="36">
        <v>4.1500000000000002E-2</v>
      </c>
      <c r="E2047" s="36">
        <v>4.3200000000000002E-2</v>
      </c>
      <c r="F2047" s="36">
        <v>4.7E-2</v>
      </c>
      <c r="G2047" s="37">
        <v>4.3900000000000002E-2</v>
      </c>
      <c r="H2047" s="8">
        <f t="shared" si="10"/>
        <v>0</v>
      </c>
      <c r="I2047" s="60"/>
      <c r="J2047" s="7">
        <v>3.9E-2</v>
      </c>
      <c r="K2047" s="7">
        <v>4.0899999999999999E-2</v>
      </c>
      <c r="L2047" s="7">
        <v>4.2900000000000001E-2</v>
      </c>
      <c r="M2047" s="7">
        <v>4.8000000000000001E-2</v>
      </c>
      <c r="N2047" s="37">
        <v>4.3299999999999998E-2</v>
      </c>
    </row>
    <row r="2048" spans="1:14" x14ac:dyDescent="0.2">
      <c r="A2048" s="40">
        <f t="shared" si="9"/>
        <v>201807</v>
      </c>
      <c r="B2048" s="35">
        <v>43311</v>
      </c>
      <c r="C2048" s="7" t="s">
        <v>568</v>
      </c>
      <c r="D2048" s="36">
        <v>4.1599999999999998E-2</v>
      </c>
      <c r="E2048" s="36">
        <v>4.3299999999999998E-2</v>
      </c>
      <c r="F2048" s="36">
        <v>4.7199999999999999E-2</v>
      </c>
      <c r="G2048" s="37">
        <v>4.3999999999999997E-2</v>
      </c>
      <c r="H2048" s="8">
        <f t="shared" si="10"/>
        <v>0</v>
      </c>
      <c r="I2048" s="60"/>
      <c r="J2048" s="7">
        <v>3.9100000000000003E-2</v>
      </c>
      <c r="K2048" s="7">
        <v>4.1099999999999998E-2</v>
      </c>
      <c r="L2048" s="7">
        <v>4.2999999999999997E-2</v>
      </c>
      <c r="M2048" s="7">
        <v>4.82E-2</v>
      </c>
      <c r="N2048" s="37">
        <v>4.3400000000000001E-2</v>
      </c>
    </row>
    <row r="2049" spans="1:14" x14ac:dyDescent="0.2">
      <c r="A2049" s="40">
        <f t="shared" si="9"/>
        <v>201807</v>
      </c>
      <c r="B2049" s="35">
        <v>43312</v>
      </c>
      <c r="C2049" s="7" t="s">
        <v>568</v>
      </c>
      <c r="D2049" s="36">
        <v>4.1300000000000003E-2</v>
      </c>
      <c r="E2049" s="36">
        <v>4.3099999999999999E-2</v>
      </c>
      <c r="F2049" s="36">
        <v>4.6899999999999997E-2</v>
      </c>
      <c r="G2049" s="37">
        <v>4.3799999999999999E-2</v>
      </c>
      <c r="H2049" s="8">
        <f t="shared" si="10"/>
        <v>0</v>
      </c>
      <c r="I2049" s="60"/>
      <c r="J2049" s="7">
        <v>3.8899999999999997E-2</v>
      </c>
      <c r="K2049" s="7">
        <v>4.0899999999999999E-2</v>
      </c>
      <c r="L2049" s="7">
        <v>4.2700000000000002E-2</v>
      </c>
      <c r="M2049" s="7">
        <v>4.7899999999999998E-2</v>
      </c>
      <c r="N2049" s="37">
        <v>4.3200000000000002E-2</v>
      </c>
    </row>
    <row r="2050" spans="1:14" x14ac:dyDescent="0.2">
      <c r="A2050" s="40">
        <f t="shared" si="9"/>
        <v>201808</v>
      </c>
      <c r="B2050" s="35">
        <v>43313</v>
      </c>
      <c r="C2050" s="7" t="s">
        <v>568</v>
      </c>
      <c r="D2050" s="36">
        <v>4.1700000000000001E-2</v>
      </c>
      <c r="E2050" s="36">
        <v>4.3499999999999997E-2</v>
      </c>
      <c r="F2050" s="36">
        <v>4.7300000000000002E-2</v>
      </c>
      <c r="G2050" s="37">
        <v>4.4200000000000003E-2</v>
      </c>
      <c r="H2050" s="8">
        <f t="shared" si="10"/>
        <v>0</v>
      </c>
      <c r="I2050" s="60"/>
      <c r="J2050" s="7">
        <v>3.9399999999999998E-2</v>
      </c>
      <c r="K2050" s="7">
        <v>4.1200000000000001E-2</v>
      </c>
      <c r="L2050" s="7">
        <v>4.3099999999999999E-2</v>
      </c>
      <c r="M2050" s="7">
        <v>4.8300000000000003E-2</v>
      </c>
      <c r="N2050" s="37">
        <v>4.36E-2</v>
      </c>
    </row>
    <row r="2051" spans="1:14" x14ac:dyDescent="0.2">
      <c r="A2051" s="40">
        <f t="shared" si="9"/>
        <v>201808</v>
      </c>
      <c r="B2051" s="35">
        <v>43314</v>
      </c>
      <c r="C2051" s="7" t="s">
        <v>568</v>
      </c>
      <c r="D2051" s="36">
        <v>4.1500000000000002E-2</v>
      </c>
      <c r="E2051" s="36">
        <v>4.3299999999999998E-2</v>
      </c>
      <c r="F2051" s="36">
        <v>4.7100000000000003E-2</v>
      </c>
      <c r="G2051" s="37">
        <v>4.3999999999999997E-2</v>
      </c>
      <c r="H2051" s="8">
        <f t="shared" si="10"/>
        <v>0</v>
      </c>
      <c r="I2051" s="60"/>
      <c r="J2051" s="7">
        <v>3.9100000000000003E-2</v>
      </c>
      <c r="K2051" s="7">
        <v>4.1099999999999998E-2</v>
      </c>
      <c r="L2051" s="7">
        <v>4.2900000000000001E-2</v>
      </c>
      <c r="M2051" s="7">
        <v>4.82E-2</v>
      </c>
      <c r="N2051" s="37">
        <v>4.3499999999999997E-2</v>
      </c>
    </row>
    <row r="2052" spans="1:14" x14ac:dyDescent="0.2">
      <c r="A2052" s="40">
        <f t="shared" si="9"/>
        <v>201808</v>
      </c>
      <c r="B2052" s="35">
        <v>43315</v>
      </c>
      <c r="C2052" s="7" t="s">
        <v>568</v>
      </c>
      <c r="D2052" s="36">
        <v>4.1300000000000003E-2</v>
      </c>
      <c r="E2052" s="36">
        <v>4.2999999999999997E-2</v>
      </c>
      <c r="F2052" s="36">
        <v>4.6800000000000001E-2</v>
      </c>
      <c r="G2052" s="37">
        <v>4.3700000000000003E-2</v>
      </c>
      <c r="H2052" s="8">
        <f t="shared" si="10"/>
        <v>0</v>
      </c>
      <c r="I2052" s="60"/>
      <c r="J2052" s="7">
        <v>3.8899999999999997E-2</v>
      </c>
      <c r="K2052" s="7">
        <v>4.0800000000000003E-2</v>
      </c>
      <c r="L2052" s="7">
        <v>4.2599999999999999E-2</v>
      </c>
      <c r="M2052" s="7">
        <v>4.7899999999999998E-2</v>
      </c>
      <c r="N2052" s="37">
        <v>4.3200000000000002E-2</v>
      </c>
    </row>
    <row r="2053" spans="1:14" x14ac:dyDescent="0.2">
      <c r="A2053" s="40">
        <f t="shared" si="9"/>
        <v>201808</v>
      </c>
      <c r="B2053" s="35">
        <v>43318</v>
      </c>
      <c r="C2053" s="7" t="s">
        <v>568</v>
      </c>
      <c r="D2053" s="36">
        <v>4.1000000000000002E-2</v>
      </c>
      <c r="E2053" s="36">
        <v>4.2900000000000001E-2</v>
      </c>
      <c r="F2053" s="36">
        <v>4.65E-2</v>
      </c>
      <c r="G2053" s="37">
        <v>4.3499999999999997E-2</v>
      </c>
      <c r="H2053" s="8">
        <f t="shared" si="10"/>
        <v>0</v>
      </c>
      <c r="I2053" s="60"/>
      <c r="J2053" s="7">
        <v>3.8699999999999998E-2</v>
      </c>
      <c r="K2053" s="7">
        <v>4.0599999999999997E-2</v>
      </c>
      <c r="L2053" s="7">
        <v>4.2500000000000003E-2</v>
      </c>
      <c r="M2053" s="7">
        <v>4.7600000000000003E-2</v>
      </c>
      <c r="N2053" s="37">
        <v>4.2999999999999997E-2</v>
      </c>
    </row>
    <row r="2054" spans="1:14" x14ac:dyDescent="0.2">
      <c r="A2054" s="40">
        <f t="shared" si="9"/>
        <v>201808</v>
      </c>
      <c r="B2054" s="35">
        <v>43319</v>
      </c>
      <c r="C2054" s="7" t="s">
        <v>568</v>
      </c>
      <c r="D2054" s="36">
        <v>4.1200000000000001E-2</v>
      </c>
      <c r="E2054" s="36">
        <v>4.3099999999999999E-2</v>
      </c>
      <c r="F2054" s="36">
        <v>4.6800000000000001E-2</v>
      </c>
      <c r="G2054" s="37">
        <v>4.3700000000000003E-2</v>
      </c>
      <c r="H2054" s="8">
        <f t="shared" si="10"/>
        <v>0</v>
      </c>
      <c r="I2054" s="60"/>
      <c r="J2054" s="7">
        <v>3.9E-2</v>
      </c>
      <c r="K2054" s="7">
        <v>4.0899999999999999E-2</v>
      </c>
      <c r="L2054" s="7">
        <v>4.2799999999999998E-2</v>
      </c>
      <c r="M2054" s="7">
        <v>4.8000000000000001E-2</v>
      </c>
      <c r="N2054" s="37">
        <v>4.3299999999999998E-2</v>
      </c>
    </row>
    <row r="2055" spans="1:14" x14ac:dyDescent="0.2">
      <c r="A2055" s="40">
        <f t="shared" si="9"/>
        <v>201808</v>
      </c>
      <c r="B2055" s="35">
        <v>43320</v>
      </c>
      <c r="C2055" s="7" t="s">
        <v>568</v>
      </c>
      <c r="D2055" s="36">
        <v>4.1200000000000001E-2</v>
      </c>
      <c r="E2055" s="36">
        <v>4.3099999999999999E-2</v>
      </c>
      <c r="F2055" s="36">
        <v>4.6800000000000001E-2</v>
      </c>
      <c r="G2055" s="37">
        <v>4.3700000000000003E-2</v>
      </c>
      <c r="H2055" s="8">
        <f t="shared" si="10"/>
        <v>0</v>
      </c>
      <c r="I2055" s="60"/>
      <c r="J2055" s="7">
        <v>3.9399999999999998E-2</v>
      </c>
      <c r="K2055" s="7">
        <v>4.0899999999999999E-2</v>
      </c>
      <c r="L2055" s="7">
        <v>4.2799999999999998E-2</v>
      </c>
      <c r="M2055" s="7">
        <v>4.8000000000000001E-2</v>
      </c>
      <c r="N2055" s="37">
        <v>4.3299999999999998E-2</v>
      </c>
    </row>
    <row r="2056" spans="1:14" x14ac:dyDescent="0.2">
      <c r="A2056" s="40">
        <f t="shared" si="9"/>
        <v>201808</v>
      </c>
      <c r="B2056" s="35">
        <v>43321</v>
      </c>
      <c r="C2056" s="7" t="s">
        <v>568</v>
      </c>
      <c r="D2056" s="36">
        <v>4.0899999999999999E-2</v>
      </c>
      <c r="E2056" s="36">
        <v>4.2799999999999998E-2</v>
      </c>
      <c r="F2056" s="36">
        <v>4.6600000000000003E-2</v>
      </c>
      <c r="G2056" s="37">
        <v>4.3400000000000001E-2</v>
      </c>
      <c r="H2056" s="8">
        <f t="shared" si="10"/>
        <v>0</v>
      </c>
      <c r="I2056" s="60"/>
      <c r="J2056" s="7">
        <v>3.9199999999999999E-2</v>
      </c>
      <c r="K2056" s="7">
        <v>4.0599999999999997E-2</v>
      </c>
      <c r="L2056" s="7">
        <v>4.2500000000000003E-2</v>
      </c>
      <c r="M2056" s="7">
        <v>4.7800000000000002E-2</v>
      </c>
      <c r="N2056" s="37">
        <v>4.3099999999999999E-2</v>
      </c>
    </row>
    <row r="2057" spans="1:14" x14ac:dyDescent="0.2">
      <c r="A2057" s="40">
        <f t="shared" si="9"/>
        <v>201808</v>
      </c>
      <c r="B2057" s="35">
        <v>43322</v>
      </c>
      <c r="C2057" s="7" t="s">
        <v>568</v>
      </c>
      <c r="D2057" s="36">
        <v>4.0300000000000002E-2</v>
      </c>
      <c r="E2057" s="36">
        <v>4.2200000000000001E-2</v>
      </c>
      <c r="F2057" s="36">
        <v>4.6100000000000002E-2</v>
      </c>
      <c r="G2057" s="37">
        <v>4.2900000000000001E-2</v>
      </c>
      <c r="H2057" s="8">
        <f t="shared" si="10"/>
        <v>0</v>
      </c>
      <c r="I2057" s="60"/>
      <c r="J2057" s="7">
        <v>3.8600000000000002E-2</v>
      </c>
      <c r="K2057" s="7">
        <v>4.02E-2</v>
      </c>
      <c r="L2057" s="7">
        <v>4.2000000000000003E-2</v>
      </c>
      <c r="M2057" s="7">
        <v>4.7399999999999998E-2</v>
      </c>
      <c r="N2057" s="37">
        <v>4.2599999999999999E-2</v>
      </c>
    </row>
    <row r="2058" spans="1:14" x14ac:dyDescent="0.2">
      <c r="A2058" s="40">
        <f t="shared" si="9"/>
        <v>201808</v>
      </c>
      <c r="B2058" s="35">
        <v>43325</v>
      </c>
      <c r="C2058" s="7" t="s">
        <v>568</v>
      </c>
      <c r="D2058" s="36">
        <v>4.0599999999999997E-2</v>
      </c>
      <c r="E2058" s="36">
        <v>4.2500000000000003E-2</v>
      </c>
      <c r="F2058" s="36">
        <v>4.6600000000000003E-2</v>
      </c>
      <c r="G2058" s="37">
        <v>4.3200000000000002E-2</v>
      </c>
      <c r="H2058" s="8">
        <f t="shared" si="10"/>
        <v>0</v>
      </c>
      <c r="I2058" s="60"/>
      <c r="J2058" s="7">
        <v>3.9199999999999999E-2</v>
      </c>
      <c r="K2058" s="7">
        <v>4.0500000000000001E-2</v>
      </c>
      <c r="L2058" s="7">
        <v>4.2299999999999997E-2</v>
      </c>
      <c r="M2058" s="7">
        <v>4.7899999999999998E-2</v>
      </c>
      <c r="N2058" s="37">
        <v>4.2999999999999997E-2</v>
      </c>
    </row>
    <row r="2059" spans="1:14" x14ac:dyDescent="0.2">
      <c r="A2059" s="40">
        <f t="shared" si="9"/>
        <v>201808</v>
      </c>
      <c r="B2059" s="35">
        <v>43326</v>
      </c>
      <c r="C2059" s="7" t="s">
        <v>568</v>
      </c>
      <c r="D2059" s="36">
        <v>4.0899999999999999E-2</v>
      </c>
      <c r="E2059" s="36">
        <v>4.2700000000000002E-2</v>
      </c>
      <c r="F2059" s="36">
        <v>4.6699999999999998E-2</v>
      </c>
      <c r="G2059" s="37">
        <v>4.3400000000000001E-2</v>
      </c>
      <c r="H2059" s="8">
        <f t="shared" si="10"/>
        <v>0</v>
      </c>
      <c r="I2059" s="60"/>
      <c r="J2059" s="7">
        <v>3.9199999999999999E-2</v>
      </c>
      <c r="K2059" s="7">
        <v>4.07E-2</v>
      </c>
      <c r="L2059" s="7">
        <v>4.2500000000000003E-2</v>
      </c>
      <c r="M2059" s="7">
        <v>4.7899999999999998E-2</v>
      </c>
      <c r="N2059" s="37">
        <v>4.3099999999999999E-2</v>
      </c>
    </row>
    <row r="2060" spans="1:14" x14ac:dyDescent="0.2">
      <c r="A2060" s="40">
        <f t="shared" si="9"/>
        <v>201808</v>
      </c>
      <c r="B2060" s="35">
        <v>43327</v>
      </c>
      <c r="C2060" s="7" t="s">
        <v>568</v>
      </c>
      <c r="D2060" s="36">
        <v>4.0599999999999997E-2</v>
      </c>
      <c r="E2060" s="36">
        <v>4.2500000000000003E-2</v>
      </c>
      <c r="F2060" s="36">
        <v>4.6399999999999997E-2</v>
      </c>
      <c r="G2060" s="37">
        <v>4.3200000000000002E-2</v>
      </c>
      <c r="H2060" s="8">
        <f t="shared" si="10"/>
        <v>0</v>
      </c>
      <c r="I2060" s="60"/>
      <c r="J2060" s="7">
        <v>3.8800000000000001E-2</v>
      </c>
      <c r="K2060" s="7">
        <v>4.0300000000000002E-2</v>
      </c>
      <c r="L2060" s="7">
        <v>4.2200000000000001E-2</v>
      </c>
      <c r="M2060" s="7">
        <v>4.7600000000000003E-2</v>
      </c>
      <c r="N2060" s="37">
        <v>4.2799999999999998E-2</v>
      </c>
    </row>
    <row r="2061" spans="1:14" x14ac:dyDescent="0.2">
      <c r="A2061" s="40">
        <f t="shared" si="9"/>
        <v>201808</v>
      </c>
      <c r="B2061" s="35">
        <v>43328</v>
      </c>
      <c r="C2061" s="7" t="s">
        <v>568</v>
      </c>
      <c r="D2061" s="36">
        <v>4.07E-2</v>
      </c>
      <c r="E2061" s="36">
        <v>4.2599999999999999E-2</v>
      </c>
      <c r="F2061" s="36">
        <v>4.6399999999999997E-2</v>
      </c>
      <c r="G2061" s="37">
        <v>4.3200000000000002E-2</v>
      </c>
      <c r="H2061" s="8">
        <f t="shared" si="10"/>
        <v>0</v>
      </c>
      <c r="I2061" s="60"/>
      <c r="J2061" s="7">
        <v>3.8899999999999997E-2</v>
      </c>
      <c r="K2061" s="7">
        <v>4.0399999999999998E-2</v>
      </c>
      <c r="L2061" s="7">
        <v>4.2299999999999997E-2</v>
      </c>
      <c r="M2061" s="7">
        <v>4.7600000000000003E-2</v>
      </c>
      <c r="N2061" s="37">
        <v>4.2900000000000001E-2</v>
      </c>
    </row>
    <row r="2062" spans="1:14" x14ac:dyDescent="0.2">
      <c r="A2062" s="40">
        <f t="shared" si="9"/>
        <v>201808</v>
      </c>
      <c r="B2062" s="35">
        <v>43329</v>
      </c>
      <c r="C2062" s="7" t="s">
        <v>568</v>
      </c>
      <c r="D2062" s="36">
        <v>4.07E-2</v>
      </c>
      <c r="E2062" s="36">
        <v>4.2500000000000003E-2</v>
      </c>
      <c r="F2062" s="36">
        <v>4.6399999999999997E-2</v>
      </c>
      <c r="G2062" s="37">
        <v>4.3200000000000002E-2</v>
      </c>
      <c r="H2062" s="8">
        <f t="shared" si="10"/>
        <v>0</v>
      </c>
      <c r="I2062" s="60"/>
      <c r="J2062" s="7">
        <v>3.8699999999999998E-2</v>
      </c>
      <c r="K2062" s="7">
        <v>4.0399999999999998E-2</v>
      </c>
      <c r="L2062" s="7">
        <v>4.2200000000000001E-2</v>
      </c>
      <c r="M2062" s="7">
        <v>4.7600000000000003E-2</v>
      </c>
      <c r="N2062" s="37">
        <v>4.2799999999999998E-2</v>
      </c>
    </row>
    <row r="2063" spans="1:14" x14ac:dyDescent="0.2">
      <c r="A2063" s="40">
        <f t="shared" si="9"/>
        <v>201808</v>
      </c>
      <c r="B2063" s="35">
        <v>43332</v>
      </c>
      <c r="C2063" s="7" t="s">
        <v>568</v>
      </c>
      <c r="D2063" s="36">
        <v>4.0300000000000002E-2</v>
      </c>
      <c r="E2063" s="36">
        <v>4.2099999999999999E-2</v>
      </c>
      <c r="F2063" s="36">
        <v>4.5900000000000003E-2</v>
      </c>
      <c r="G2063" s="37">
        <v>4.2799999999999998E-2</v>
      </c>
      <c r="H2063" s="8">
        <f t="shared" si="10"/>
        <v>0</v>
      </c>
      <c r="I2063" s="60"/>
      <c r="J2063" s="7">
        <v>3.8300000000000001E-2</v>
      </c>
      <c r="K2063" s="7">
        <v>3.9899999999999998E-2</v>
      </c>
      <c r="L2063" s="7">
        <v>4.1799999999999997E-2</v>
      </c>
      <c r="M2063" s="7">
        <v>4.7100000000000003E-2</v>
      </c>
      <c r="N2063" s="37">
        <v>4.24E-2</v>
      </c>
    </row>
    <row r="2064" spans="1:14" x14ac:dyDescent="0.2">
      <c r="A2064" s="40">
        <f t="shared" si="9"/>
        <v>201808</v>
      </c>
      <c r="B2064" s="35">
        <v>43333</v>
      </c>
      <c r="C2064" s="7" t="s">
        <v>568</v>
      </c>
      <c r="D2064" s="36">
        <v>4.0399999999999998E-2</v>
      </c>
      <c r="E2064" s="36">
        <v>4.2299999999999997E-2</v>
      </c>
      <c r="F2064" s="36">
        <v>4.6100000000000002E-2</v>
      </c>
      <c r="G2064" s="37">
        <v>4.2900000000000001E-2</v>
      </c>
      <c r="H2064" s="8">
        <f t="shared" si="10"/>
        <v>0</v>
      </c>
      <c r="I2064" s="60"/>
      <c r="J2064" s="7">
        <v>3.85E-2</v>
      </c>
      <c r="K2064" s="7">
        <v>4.0099999999999997E-2</v>
      </c>
      <c r="L2064" s="7">
        <v>4.2000000000000003E-2</v>
      </c>
      <c r="M2064" s="7">
        <v>4.7300000000000002E-2</v>
      </c>
      <c r="N2064" s="37">
        <v>4.2500000000000003E-2</v>
      </c>
    </row>
    <row r="2065" spans="1:14" x14ac:dyDescent="0.2">
      <c r="A2065" s="40">
        <f t="shared" si="9"/>
        <v>201808</v>
      </c>
      <c r="B2065" s="35">
        <v>43334</v>
      </c>
      <c r="C2065" s="7" t="s">
        <v>568</v>
      </c>
      <c r="D2065" s="36">
        <v>4.0300000000000002E-2</v>
      </c>
      <c r="E2065" s="36">
        <v>4.2200000000000001E-2</v>
      </c>
      <c r="F2065" s="36">
        <v>4.5999999999999999E-2</v>
      </c>
      <c r="G2065" s="37">
        <v>4.2799999999999998E-2</v>
      </c>
      <c r="H2065" s="8">
        <f t="shared" si="10"/>
        <v>0</v>
      </c>
      <c r="I2065" s="60"/>
      <c r="J2065" s="7">
        <v>3.8399999999999997E-2</v>
      </c>
      <c r="K2065" s="7">
        <v>0.04</v>
      </c>
      <c r="L2065" s="7">
        <v>4.19E-2</v>
      </c>
      <c r="M2065" s="7">
        <v>4.7300000000000002E-2</v>
      </c>
      <c r="N2065" s="37">
        <v>4.2500000000000003E-2</v>
      </c>
    </row>
    <row r="2066" spans="1:14" x14ac:dyDescent="0.2">
      <c r="A2066" s="40">
        <f t="shared" si="9"/>
        <v>201808</v>
      </c>
      <c r="B2066" s="35">
        <v>43335</v>
      </c>
      <c r="C2066" s="7" t="s">
        <v>568</v>
      </c>
      <c r="D2066" s="36">
        <v>4.0300000000000002E-2</v>
      </c>
      <c r="E2066" s="36">
        <v>4.2099999999999999E-2</v>
      </c>
      <c r="F2066" s="36">
        <v>4.5900000000000003E-2</v>
      </c>
      <c r="G2066" s="37">
        <v>4.2799999999999998E-2</v>
      </c>
      <c r="H2066" s="8">
        <f t="shared" si="10"/>
        <v>0</v>
      </c>
      <c r="I2066" s="60"/>
      <c r="J2066" s="7">
        <v>3.8399999999999997E-2</v>
      </c>
      <c r="K2066" s="7">
        <v>0.04</v>
      </c>
      <c r="L2066" s="7">
        <v>4.19E-2</v>
      </c>
      <c r="M2066" s="7">
        <v>4.7199999999999999E-2</v>
      </c>
      <c r="N2066" s="37">
        <v>4.2500000000000003E-2</v>
      </c>
    </row>
    <row r="2067" spans="1:14" x14ac:dyDescent="0.2">
      <c r="A2067" s="40">
        <f t="shared" si="9"/>
        <v>201808</v>
      </c>
      <c r="B2067" s="35">
        <v>43336</v>
      </c>
      <c r="C2067" s="7" t="s">
        <v>568</v>
      </c>
      <c r="D2067" s="36">
        <v>4.0300000000000002E-2</v>
      </c>
      <c r="E2067" s="36">
        <v>4.2099999999999999E-2</v>
      </c>
      <c r="F2067" s="36">
        <v>4.5900000000000003E-2</v>
      </c>
      <c r="G2067" s="37">
        <v>4.2799999999999998E-2</v>
      </c>
      <c r="H2067" s="8">
        <f t="shared" si="10"/>
        <v>0</v>
      </c>
      <c r="I2067" s="60"/>
      <c r="J2067" s="7">
        <v>3.8300000000000001E-2</v>
      </c>
      <c r="K2067" s="7">
        <v>0.04</v>
      </c>
      <c r="L2067" s="7">
        <v>4.19E-2</v>
      </c>
      <c r="M2067" s="7">
        <v>4.7199999999999999E-2</v>
      </c>
      <c r="N2067" s="37">
        <v>4.24E-2</v>
      </c>
    </row>
    <row r="2068" spans="1:14" x14ac:dyDescent="0.2">
      <c r="A2068" s="40">
        <f t="shared" si="9"/>
        <v>201808</v>
      </c>
      <c r="B2068" s="35">
        <v>43339</v>
      </c>
      <c r="C2068" s="7" t="s">
        <v>568</v>
      </c>
      <c r="D2068" s="36">
        <v>4.0500000000000001E-2</v>
      </c>
      <c r="E2068" s="36">
        <v>4.2299999999999997E-2</v>
      </c>
      <c r="F2068" s="36">
        <v>4.6100000000000002E-2</v>
      </c>
      <c r="G2068" s="37">
        <v>4.2999999999999997E-2</v>
      </c>
      <c r="H2068" s="8">
        <f t="shared" si="10"/>
        <v>0</v>
      </c>
      <c r="I2068" s="60"/>
      <c r="J2068" s="7">
        <v>3.8600000000000002E-2</v>
      </c>
      <c r="K2068" s="7">
        <v>4.02E-2</v>
      </c>
      <c r="L2068" s="7">
        <v>4.2099999999999999E-2</v>
      </c>
      <c r="M2068" s="7">
        <v>4.7399999999999998E-2</v>
      </c>
      <c r="N2068" s="37">
        <v>4.2700000000000002E-2</v>
      </c>
    </row>
    <row r="2069" spans="1:14" x14ac:dyDescent="0.2">
      <c r="A2069" s="40">
        <f t="shared" si="9"/>
        <v>201808</v>
      </c>
      <c r="B2069" s="35">
        <v>43340</v>
      </c>
      <c r="C2069" s="7" t="s">
        <v>568</v>
      </c>
      <c r="D2069" s="36">
        <v>4.0899999999999999E-2</v>
      </c>
      <c r="E2069" s="36">
        <v>4.2599999999999999E-2</v>
      </c>
      <c r="F2069" s="36">
        <v>4.65E-2</v>
      </c>
      <c r="G2069" s="37">
        <v>4.3299999999999998E-2</v>
      </c>
      <c r="H2069" s="8">
        <f t="shared" si="10"/>
        <v>0</v>
      </c>
      <c r="I2069" s="60"/>
      <c r="J2069" s="7">
        <v>3.9E-2</v>
      </c>
      <c r="K2069" s="7">
        <v>4.0599999999999997E-2</v>
      </c>
      <c r="L2069" s="7">
        <v>4.24E-2</v>
      </c>
      <c r="M2069" s="7">
        <v>4.7800000000000002E-2</v>
      </c>
      <c r="N2069" s="37">
        <v>4.2999999999999997E-2</v>
      </c>
    </row>
    <row r="2070" spans="1:14" x14ac:dyDescent="0.2">
      <c r="A2070" s="40">
        <f t="shared" si="9"/>
        <v>201808</v>
      </c>
      <c r="B2070" s="35">
        <v>43341</v>
      </c>
      <c r="C2070" s="7" t="s">
        <v>568</v>
      </c>
      <c r="D2070" s="36">
        <v>4.0800000000000003E-2</v>
      </c>
      <c r="E2070" s="36">
        <v>4.2500000000000003E-2</v>
      </c>
      <c r="F2070" s="36">
        <v>4.6399999999999997E-2</v>
      </c>
      <c r="G2070" s="37">
        <v>4.3200000000000002E-2</v>
      </c>
      <c r="H2070" s="8">
        <f t="shared" si="10"/>
        <v>0</v>
      </c>
      <c r="I2070" s="60"/>
      <c r="J2070" s="7">
        <v>3.8800000000000001E-2</v>
      </c>
      <c r="K2070" s="7">
        <v>4.0399999999999998E-2</v>
      </c>
      <c r="L2070" s="7">
        <v>4.2299999999999997E-2</v>
      </c>
      <c r="M2070" s="7">
        <v>4.7699999999999999E-2</v>
      </c>
      <c r="N2070" s="37">
        <v>4.2900000000000001E-2</v>
      </c>
    </row>
    <row r="2071" spans="1:14" x14ac:dyDescent="0.2">
      <c r="A2071" s="40">
        <f t="shared" si="9"/>
        <v>201808</v>
      </c>
      <c r="B2071" s="35">
        <v>43342</v>
      </c>
      <c r="C2071" s="7" t="s">
        <v>568</v>
      </c>
      <c r="D2071" s="36">
        <v>4.0599999999999997E-2</v>
      </c>
      <c r="E2071" s="36">
        <v>4.24E-2</v>
      </c>
      <c r="F2071" s="36">
        <v>4.6300000000000001E-2</v>
      </c>
      <c r="G2071" s="37">
        <v>4.3099999999999999E-2</v>
      </c>
      <c r="H2071" s="8">
        <f t="shared" si="10"/>
        <v>0</v>
      </c>
      <c r="I2071" s="60"/>
      <c r="J2071" s="7">
        <v>3.9E-2</v>
      </c>
      <c r="K2071" s="7">
        <v>4.0300000000000002E-2</v>
      </c>
      <c r="L2071" s="7">
        <v>4.2200000000000001E-2</v>
      </c>
      <c r="M2071" s="7">
        <v>4.7600000000000003E-2</v>
      </c>
      <c r="N2071" s="37">
        <v>4.2799999999999998E-2</v>
      </c>
    </row>
    <row r="2072" spans="1:14" x14ac:dyDescent="0.2">
      <c r="A2072" s="40">
        <f t="shared" si="9"/>
        <v>201808</v>
      </c>
      <c r="B2072" s="35">
        <v>43343</v>
      </c>
      <c r="C2072" s="7" t="s">
        <v>568</v>
      </c>
      <c r="D2072" s="36">
        <v>4.07E-2</v>
      </c>
      <c r="E2072" s="36">
        <v>4.24E-2</v>
      </c>
      <c r="F2072" s="36">
        <v>4.6399999999999997E-2</v>
      </c>
      <c r="G2072" s="37">
        <v>4.3200000000000002E-2</v>
      </c>
      <c r="H2072" s="8">
        <f t="shared" si="10"/>
        <v>0</v>
      </c>
      <c r="I2072" s="60"/>
      <c r="J2072" s="7">
        <v>3.9100000000000003E-2</v>
      </c>
      <c r="K2072" s="7">
        <v>4.0399999999999998E-2</v>
      </c>
      <c r="L2072" s="7">
        <v>4.2200000000000001E-2</v>
      </c>
      <c r="M2072" s="7">
        <v>4.7800000000000002E-2</v>
      </c>
      <c r="N2072" s="37">
        <v>4.2900000000000001E-2</v>
      </c>
    </row>
    <row r="2073" spans="1:14" x14ac:dyDescent="0.2">
      <c r="A2073" s="40">
        <f t="shared" si="9"/>
        <v>201809</v>
      </c>
      <c r="B2073" s="35">
        <v>43347</v>
      </c>
      <c r="C2073" s="7" t="s">
        <v>568</v>
      </c>
      <c r="D2073" s="36">
        <v>4.1300000000000003E-2</v>
      </c>
      <c r="E2073" s="36">
        <v>4.2999999999999997E-2</v>
      </c>
      <c r="F2073" s="36">
        <v>4.7E-2</v>
      </c>
      <c r="G2073" s="37">
        <v>4.3799999999999999E-2</v>
      </c>
      <c r="H2073" s="8">
        <f t="shared" si="10"/>
        <v>0</v>
      </c>
      <c r="I2073" s="60"/>
      <c r="J2073" s="7">
        <v>3.9800000000000002E-2</v>
      </c>
      <c r="K2073" s="7">
        <v>4.1000000000000002E-2</v>
      </c>
      <c r="L2073" s="7">
        <v>4.2900000000000001E-2</v>
      </c>
      <c r="M2073" s="7">
        <v>4.8399999999999999E-2</v>
      </c>
      <c r="N2073" s="37">
        <v>4.3499999999999997E-2</v>
      </c>
    </row>
    <row r="2074" spans="1:14" x14ac:dyDescent="0.2">
      <c r="A2074" s="40">
        <f t="shared" si="9"/>
        <v>201809</v>
      </c>
      <c r="B2074" s="35">
        <v>43348</v>
      </c>
      <c r="C2074" s="7" t="s">
        <v>568</v>
      </c>
      <c r="D2074" s="36">
        <v>4.1399999999999999E-2</v>
      </c>
      <c r="E2074" s="36">
        <v>4.3099999999999999E-2</v>
      </c>
      <c r="F2074" s="36">
        <v>4.7100000000000003E-2</v>
      </c>
      <c r="G2074" s="37">
        <v>4.3900000000000002E-2</v>
      </c>
      <c r="H2074" s="8">
        <f t="shared" si="10"/>
        <v>0</v>
      </c>
      <c r="I2074" s="60"/>
      <c r="J2074" s="7">
        <v>3.9699999999999999E-2</v>
      </c>
      <c r="K2074" s="7">
        <v>4.1099999999999998E-2</v>
      </c>
      <c r="L2074" s="7">
        <v>4.2999999999999997E-2</v>
      </c>
      <c r="M2074" s="7">
        <v>4.8500000000000001E-2</v>
      </c>
      <c r="N2074" s="37">
        <v>4.36E-2</v>
      </c>
    </row>
    <row r="2075" spans="1:14" x14ac:dyDescent="0.2">
      <c r="A2075" s="40">
        <f t="shared" si="9"/>
        <v>201809</v>
      </c>
      <c r="B2075" s="35">
        <v>43349</v>
      </c>
      <c r="C2075" s="7" t="s">
        <v>568</v>
      </c>
      <c r="D2075" s="36">
        <v>4.1000000000000002E-2</v>
      </c>
      <c r="E2075" s="36">
        <v>4.2799999999999998E-2</v>
      </c>
      <c r="F2075" s="36">
        <v>4.6800000000000001E-2</v>
      </c>
      <c r="G2075" s="37">
        <v>4.3499999999999997E-2</v>
      </c>
      <c r="H2075" s="8">
        <f t="shared" si="10"/>
        <v>0</v>
      </c>
      <c r="I2075" s="60"/>
      <c r="J2075" s="7">
        <v>3.9399999999999998E-2</v>
      </c>
      <c r="K2075" s="7">
        <v>4.0899999999999999E-2</v>
      </c>
      <c r="L2075" s="7">
        <v>4.2700000000000002E-2</v>
      </c>
      <c r="M2075" s="7">
        <v>4.8099999999999997E-2</v>
      </c>
      <c r="N2075" s="37">
        <v>4.3299999999999998E-2</v>
      </c>
    </row>
    <row r="2076" spans="1:14" x14ac:dyDescent="0.2">
      <c r="A2076" s="40">
        <f t="shared" si="9"/>
        <v>201809</v>
      </c>
      <c r="B2076" s="35">
        <v>43350</v>
      </c>
      <c r="C2076" s="7" t="s">
        <v>568</v>
      </c>
      <c r="D2076" s="36">
        <v>4.1399999999999999E-2</v>
      </c>
      <c r="E2076" s="36">
        <v>4.2900000000000001E-2</v>
      </c>
      <c r="F2076" s="36">
        <v>4.7199999999999999E-2</v>
      </c>
      <c r="G2076" s="37">
        <v>4.3799999999999999E-2</v>
      </c>
      <c r="H2076" s="8">
        <f t="shared" si="10"/>
        <v>0</v>
      </c>
      <c r="I2076" s="60"/>
      <c r="J2076" s="7">
        <v>3.9899999999999998E-2</v>
      </c>
      <c r="K2076" s="7">
        <v>4.1300000000000003E-2</v>
      </c>
      <c r="L2076" s="7">
        <v>4.2900000000000001E-2</v>
      </c>
      <c r="M2076" s="7">
        <v>4.87E-2</v>
      </c>
      <c r="N2076" s="37">
        <v>4.3700000000000003E-2</v>
      </c>
    </row>
    <row r="2077" spans="1:14" x14ac:dyDescent="0.2">
      <c r="A2077" s="40">
        <f t="shared" si="9"/>
        <v>201809</v>
      </c>
      <c r="B2077" s="35">
        <v>43353</v>
      </c>
      <c r="C2077" s="7" t="s">
        <v>568</v>
      </c>
      <c r="D2077" s="36">
        <v>4.1300000000000003E-2</v>
      </c>
      <c r="E2077" s="36">
        <v>4.2700000000000002E-2</v>
      </c>
      <c r="F2077" s="36">
        <v>4.7E-2</v>
      </c>
      <c r="G2077" s="37">
        <v>4.3700000000000003E-2</v>
      </c>
      <c r="H2077" s="8">
        <f t="shared" si="10"/>
        <v>0</v>
      </c>
      <c r="I2077" s="60"/>
      <c r="J2077" s="7">
        <v>3.95E-2</v>
      </c>
      <c r="K2077" s="7">
        <v>4.1200000000000001E-2</v>
      </c>
      <c r="L2077" s="7">
        <v>4.2700000000000002E-2</v>
      </c>
      <c r="M2077" s="7">
        <v>4.8599999999999997E-2</v>
      </c>
      <c r="N2077" s="37">
        <v>4.3499999999999997E-2</v>
      </c>
    </row>
    <row r="2078" spans="1:14" x14ac:dyDescent="0.2">
      <c r="A2078" s="40">
        <f t="shared" si="9"/>
        <v>201809</v>
      </c>
      <c r="B2078" s="35">
        <v>43354</v>
      </c>
      <c r="C2078" s="7" t="s">
        <v>568</v>
      </c>
      <c r="D2078" s="36">
        <v>4.1700000000000001E-2</v>
      </c>
      <c r="E2078" s="36">
        <v>4.2999999999999997E-2</v>
      </c>
      <c r="F2078" s="36">
        <v>4.7300000000000002E-2</v>
      </c>
      <c r="G2078" s="37">
        <v>4.3999999999999997E-2</v>
      </c>
      <c r="H2078" s="8">
        <f t="shared" si="10"/>
        <v>0</v>
      </c>
      <c r="I2078" s="60"/>
      <c r="J2078" s="7">
        <v>3.9699999999999999E-2</v>
      </c>
      <c r="K2078" s="7">
        <v>4.1399999999999999E-2</v>
      </c>
      <c r="L2078" s="7">
        <v>4.2999999999999997E-2</v>
      </c>
      <c r="M2078" s="7">
        <v>4.8800000000000003E-2</v>
      </c>
      <c r="N2078" s="37">
        <v>4.3799999999999999E-2</v>
      </c>
    </row>
    <row r="2079" spans="1:14" x14ac:dyDescent="0.2">
      <c r="A2079" s="40">
        <f t="shared" si="9"/>
        <v>201809</v>
      </c>
      <c r="B2079" s="35">
        <v>43355</v>
      </c>
      <c r="C2079" s="7" t="s">
        <v>568</v>
      </c>
      <c r="D2079" s="36">
        <v>4.1399999999999999E-2</v>
      </c>
      <c r="E2079" s="36">
        <v>4.2900000000000001E-2</v>
      </c>
      <c r="F2079" s="36">
        <v>4.7100000000000003E-2</v>
      </c>
      <c r="G2079" s="37">
        <v>4.3799999999999999E-2</v>
      </c>
      <c r="H2079" s="8">
        <f t="shared" si="10"/>
        <v>0</v>
      </c>
      <c r="I2079" s="60"/>
      <c r="J2079" s="7">
        <v>3.9399999999999998E-2</v>
      </c>
      <c r="K2079" s="7">
        <v>4.1099999999999998E-2</v>
      </c>
      <c r="L2079" s="7">
        <v>4.2799999999999998E-2</v>
      </c>
      <c r="M2079" s="7">
        <v>4.8599999999999997E-2</v>
      </c>
      <c r="N2079" s="37">
        <v>4.3499999999999997E-2</v>
      </c>
    </row>
    <row r="2080" spans="1:14" x14ac:dyDescent="0.2">
      <c r="A2080" s="40">
        <f t="shared" si="9"/>
        <v>201809</v>
      </c>
      <c r="B2080" s="35">
        <v>43356</v>
      </c>
      <c r="C2080" s="7" t="s">
        <v>568</v>
      </c>
      <c r="D2080" s="36">
        <v>4.1399999999999999E-2</v>
      </c>
      <c r="E2080" s="36">
        <v>4.2700000000000002E-2</v>
      </c>
      <c r="F2080" s="36">
        <v>4.7E-2</v>
      </c>
      <c r="G2080" s="37">
        <v>4.3700000000000003E-2</v>
      </c>
      <c r="H2080" s="8">
        <f t="shared" si="10"/>
        <v>0</v>
      </c>
      <c r="I2080" s="60"/>
      <c r="J2080" s="7">
        <v>3.9199999999999999E-2</v>
      </c>
      <c r="K2080" s="7">
        <v>4.1000000000000002E-2</v>
      </c>
      <c r="L2080" s="7">
        <v>4.2700000000000002E-2</v>
      </c>
      <c r="M2080" s="7">
        <v>4.8399999999999999E-2</v>
      </c>
      <c r="N2080" s="37">
        <v>4.3400000000000001E-2</v>
      </c>
    </row>
    <row r="2081" spans="1:14" x14ac:dyDescent="0.2">
      <c r="A2081" s="40">
        <f t="shared" si="9"/>
        <v>201809</v>
      </c>
      <c r="B2081" s="35">
        <v>43357</v>
      </c>
      <c r="C2081" s="7" t="s">
        <v>568</v>
      </c>
      <c r="D2081" s="36">
        <v>4.1700000000000001E-2</v>
      </c>
      <c r="E2081" s="36">
        <v>4.2999999999999997E-2</v>
      </c>
      <c r="F2081" s="36">
        <v>4.7399999999999998E-2</v>
      </c>
      <c r="G2081" s="37">
        <v>4.3999999999999997E-2</v>
      </c>
      <c r="H2081" s="8">
        <f t="shared" si="10"/>
        <v>0</v>
      </c>
      <c r="I2081" s="60"/>
      <c r="J2081" s="7">
        <v>3.9399999999999998E-2</v>
      </c>
      <c r="K2081" s="7">
        <v>4.1200000000000001E-2</v>
      </c>
      <c r="L2081" s="7">
        <v>4.2900000000000001E-2</v>
      </c>
      <c r="M2081" s="7">
        <v>4.87E-2</v>
      </c>
      <c r="N2081" s="37">
        <v>4.36E-2</v>
      </c>
    </row>
    <row r="2082" spans="1:14" x14ac:dyDescent="0.2">
      <c r="A2082" s="40">
        <f t="shared" si="9"/>
        <v>201809</v>
      </c>
      <c r="B2082" s="35">
        <v>43360</v>
      </c>
      <c r="C2082" s="7" t="s">
        <v>568</v>
      </c>
      <c r="D2082" s="36">
        <v>4.1700000000000001E-2</v>
      </c>
      <c r="E2082" s="36">
        <v>4.2999999999999997E-2</v>
      </c>
      <c r="F2082" s="36">
        <v>4.7300000000000002E-2</v>
      </c>
      <c r="G2082" s="37">
        <v>4.3999999999999997E-2</v>
      </c>
      <c r="H2082" s="8">
        <f t="shared" si="10"/>
        <v>0</v>
      </c>
      <c r="I2082" s="60"/>
      <c r="J2082" s="7">
        <v>3.9399999999999998E-2</v>
      </c>
      <c r="K2082" s="7">
        <v>4.1200000000000001E-2</v>
      </c>
      <c r="L2082" s="7">
        <v>4.2900000000000001E-2</v>
      </c>
      <c r="M2082" s="7">
        <v>4.87E-2</v>
      </c>
      <c r="N2082" s="37">
        <v>4.36E-2</v>
      </c>
    </row>
    <row r="2083" spans="1:14" x14ac:dyDescent="0.2">
      <c r="A2083" s="40">
        <f t="shared" si="9"/>
        <v>201809</v>
      </c>
      <c r="B2083" s="35">
        <v>43361</v>
      </c>
      <c r="C2083" s="7" t="s">
        <v>568</v>
      </c>
      <c r="D2083" s="36">
        <v>4.2200000000000001E-2</v>
      </c>
      <c r="E2083" s="36">
        <v>4.36E-2</v>
      </c>
      <c r="F2083" s="36">
        <v>4.7899999999999998E-2</v>
      </c>
      <c r="G2083" s="37">
        <v>4.4600000000000001E-2</v>
      </c>
      <c r="H2083" s="8">
        <f t="shared" si="10"/>
        <v>0</v>
      </c>
      <c r="I2083" s="60"/>
      <c r="J2083" s="7">
        <v>4.02E-2</v>
      </c>
      <c r="K2083" s="7">
        <v>4.1799999999999997E-2</v>
      </c>
      <c r="L2083" s="7">
        <v>4.3499999999999997E-2</v>
      </c>
      <c r="M2083" s="7">
        <v>4.9299999999999997E-2</v>
      </c>
      <c r="N2083" s="37">
        <v>4.4299999999999999E-2</v>
      </c>
    </row>
    <row r="2084" spans="1:14" x14ac:dyDescent="0.2">
      <c r="A2084" s="40">
        <f t="shared" si="9"/>
        <v>201809</v>
      </c>
      <c r="B2084" s="35">
        <v>43362</v>
      </c>
      <c r="C2084" s="7" t="s">
        <v>568</v>
      </c>
      <c r="D2084" s="36">
        <v>4.2599999999999999E-2</v>
      </c>
      <c r="E2084" s="36">
        <v>4.3999999999999997E-2</v>
      </c>
      <c r="F2084" s="36">
        <v>4.82E-2</v>
      </c>
      <c r="G2084" s="37">
        <v>4.4900000000000002E-2</v>
      </c>
      <c r="H2084" s="8">
        <f t="shared" si="10"/>
        <v>0</v>
      </c>
      <c r="I2084" s="60"/>
      <c r="J2084" s="7">
        <v>4.0399999999999998E-2</v>
      </c>
      <c r="K2084" s="7">
        <v>4.2000000000000003E-2</v>
      </c>
      <c r="L2084" s="7">
        <v>4.3900000000000002E-2</v>
      </c>
      <c r="M2084" s="7">
        <v>4.9599999999999998E-2</v>
      </c>
      <c r="N2084" s="37">
        <v>4.4499999999999998E-2</v>
      </c>
    </row>
    <row r="2085" spans="1:14" x14ac:dyDescent="0.2">
      <c r="A2085" s="40">
        <f t="shared" si="9"/>
        <v>201809</v>
      </c>
      <c r="B2085" s="35">
        <v>43363</v>
      </c>
      <c r="C2085" s="7" t="s">
        <v>568</v>
      </c>
      <c r="D2085" s="36">
        <v>4.2299999999999997E-2</v>
      </c>
      <c r="E2085" s="36">
        <v>4.3700000000000003E-2</v>
      </c>
      <c r="F2085" s="36">
        <v>4.7800000000000002E-2</v>
      </c>
      <c r="G2085" s="37">
        <v>4.4600000000000001E-2</v>
      </c>
      <c r="H2085" s="8">
        <f t="shared" si="10"/>
        <v>0</v>
      </c>
      <c r="I2085" s="60"/>
      <c r="J2085" s="7">
        <v>3.9899999999999998E-2</v>
      </c>
      <c r="K2085" s="7">
        <v>4.1799999999999997E-2</v>
      </c>
      <c r="L2085" s="7">
        <v>4.3499999999999997E-2</v>
      </c>
      <c r="M2085" s="7">
        <v>4.9200000000000001E-2</v>
      </c>
      <c r="N2085" s="37">
        <v>4.4200000000000003E-2</v>
      </c>
    </row>
    <row r="2086" spans="1:14" x14ac:dyDescent="0.2">
      <c r="A2086" s="40">
        <f t="shared" si="9"/>
        <v>201809</v>
      </c>
      <c r="B2086" s="35">
        <v>43364</v>
      </c>
      <c r="C2086" s="7" t="s">
        <v>568</v>
      </c>
      <c r="D2086" s="36">
        <v>4.2200000000000001E-2</v>
      </c>
      <c r="E2086" s="36">
        <v>4.36E-2</v>
      </c>
      <c r="F2086" s="36">
        <v>4.7699999999999999E-2</v>
      </c>
      <c r="G2086" s="37">
        <v>4.4499999999999998E-2</v>
      </c>
      <c r="H2086" s="8">
        <f t="shared" si="10"/>
        <v>0</v>
      </c>
      <c r="I2086" s="60"/>
      <c r="J2086" s="7">
        <v>3.9899999999999998E-2</v>
      </c>
      <c r="K2086" s="7">
        <v>4.1599999999999998E-2</v>
      </c>
      <c r="L2086" s="7">
        <v>4.3400000000000001E-2</v>
      </c>
      <c r="M2086" s="7">
        <v>4.9000000000000002E-2</v>
      </c>
      <c r="N2086" s="37">
        <v>4.41E-2</v>
      </c>
    </row>
    <row r="2087" spans="1:14" x14ac:dyDescent="0.2">
      <c r="A2087" s="40">
        <f t="shared" si="9"/>
        <v>201809</v>
      </c>
      <c r="B2087" s="35">
        <v>43367</v>
      </c>
      <c r="C2087" s="7" t="s">
        <v>568</v>
      </c>
      <c r="D2087" s="36">
        <v>4.2299999999999997E-2</v>
      </c>
      <c r="E2087" s="36">
        <v>4.36E-2</v>
      </c>
      <c r="F2087" s="36">
        <v>4.7800000000000002E-2</v>
      </c>
      <c r="G2087" s="37">
        <v>4.4600000000000001E-2</v>
      </c>
      <c r="H2087" s="8">
        <f t="shared" si="10"/>
        <v>0</v>
      </c>
      <c r="I2087" s="60"/>
      <c r="J2087" s="7">
        <v>0.04</v>
      </c>
      <c r="K2087" s="7">
        <v>4.1700000000000001E-2</v>
      </c>
      <c r="L2087" s="7">
        <v>4.3499999999999997E-2</v>
      </c>
      <c r="M2087" s="7">
        <v>4.9200000000000001E-2</v>
      </c>
      <c r="N2087" s="37">
        <v>4.4200000000000003E-2</v>
      </c>
    </row>
    <row r="2088" spans="1:14" x14ac:dyDescent="0.2">
      <c r="A2088" s="40">
        <f t="shared" si="9"/>
        <v>201809</v>
      </c>
      <c r="B2088" s="35">
        <v>43368</v>
      </c>
      <c r="C2088" s="7" t="s">
        <v>568</v>
      </c>
      <c r="D2088" s="36">
        <v>4.24E-2</v>
      </c>
      <c r="E2088" s="36">
        <v>4.3700000000000003E-2</v>
      </c>
      <c r="F2088" s="36">
        <v>4.7899999999999998E-2</v>
      </c>
      <c r="G2088" s="37">
        <v>4.4699999999999997E-2</v>
      </c>
      <c r="H2088" s="8">
        <f t="shared" si="10"/>
        <v>0</v>
      </c>
      <c r="I2088" s="60"/>
      <c r="J2088" s="7">
        <v>4.02E-2</v>
      </c>
      <c r="K2088" s="7">
        <v>4.19E-2</v>
      </c>
      <c r="L2088" s="7">
        <v>4.36E-2</v>
      </c>
      <c r="M2088" s="7">
        <v>4.9299999999999997E-2</v>
      </c>
      <c r="N2088" s="37">
        <v>4.4299999999999999E-2</v>
      </c>
    </row>
    <row r="2089" spans="1:14" x14ac:dyDescent="0.2">
      <c r="A2089" s="40">
        <f t="shared" si="9"/>
        <v>201809</v>
      </c>
      <c r="B2089" s="35">
        <v>43369</v>
      </c>
      <c r="C2089" s="7" t="s">
        <v>568</v>
      </c>
      <c r="D2089" s="36">
        <v>4.19E-2</v>
      </c>
      <c r="E2089" s="36">
        <v>4.3400000000000001E-2</v>
      </c>
      <c r="F2089" s="36">
        <v>4.7600000000000003E-2</v>
      </c>
      <c r="G2089" s="37">
        <v>4.4299999999999999E-2</v>
      </c>
      <c r="H2089" s="8">
        <f t="shared" si="10"/>
        <v>0</v>
      </c>
      <c r="I2089" s="60"/>
      <c r="J2089" s="7">
        <v>3.9899999999999998E-2</v>
      </c>
      <c r="K2089" s="7">
        <v>4.1399999999999999E-2</v>
      </c>
      <c r="L2089" s="7">
        <v>4.3200000000000002E-2</v>
      </c>
      <c r="M2089" s="7">
        <v>4.9000000000000002E-2</v>
      </c>
      <c r="N2089" s="37">
        <v>4.3900000000000002E-2</v>
      </c>
    </row>
    <row r="2090" spans="1:14" x14ac:dyDescent="0.2">
      <c r="A2090" s="40">
        <f t="shared" si="9"/>
        <v>201809</v>
      </c>
      <c r="B2090" s="35">
        <v>43370</v>
      </c>
      <c r="C2090" s="7" t="s">
        <v>568</v>
      </c>
      <c r="D2090" s="36">
        <v>4.19E-2</v>
      </c>
      <c r="E2090" s="36">
        <v>4.3299999999999998E-2</v>
      </c>
      <c r="F2090" s="36">
        <v>4.7500000000000001E-2</v>
      </c>
      <c r="G2090" s="37">
        <v>4.4200000000000003E-2</v>
      </c>
      <c r="H2090" s="8">
        <f t="shared" si="10"/>
        <v>0</v>
      </c>
      <c r="I2090" s="60"/>
      <c r="J2090" s="7">
        <v>3.9800000000000002E-2</v>
      </c>
      <c r="K2090" s="7">
        <v>4.1399999999999999E-2</v>
      </c>
      <c r="L2090" s="7">
        <v>4.3099999999999999E-2</v>
      </c>
      <c r="M2090" s="7">
        <v>4.8899999999999999E-2</v>
      </c>
      <c r="N2090" s="37">
        <v>4.3799999999999999E-2</v>
      </c>
    </row>
    <row r="2091" spans="1:14" x14ac:dyDescent="0.2">
      <c r="A2091" s="40">
        <f t="shared" si="9"/>
        <v>201809</v>
      </c>
      <c r="B2091" s="35">
        <v>43371</v>
      </c>
      <c r="C2091" s="7" t="s">
        <v>568</v>
      </c>
      <c r="D2091" s="36">
        <v>4.19E-2</v>
      </c>
      <c r="E2091" s="36">
        <v>4.3299999999999998E-2</v>
      </c>
      <c r="F2091" s="36">
        <v>4.7500000000000001E-2</v>
      </c>
      <c r="G2091" s="37">
        <v>4.4200000000000003E-2</v>
      </c>
      <c r="H2091" s="8">
        <f t="shared" si="10"/>
        <v>0</v>
      </c>
      <c r="I2091" s="60"/>
      <c r="J2091" s="7">
        <v>3.9899999999999998E-2</v>
      </c>
      <c r="K2091" s="7">
        <v>4.1399999999999999E-2</v>
      </c>
      <c r="L2091" s="7">
        <v>4.3099999999999999E-2</v>
      </c>
      <c r="M2091" s="7">
        <v>4.8899999999999999E-2</v>
      </c>
      <c r="N2091" s="37">
        <v>4.3900000000000002E-2</v>
      </c>
    </row>
    <row r="2092" spans="1:14" x14ac:dyDescent="0.2">
      <c r="A2092" s="40">
        <f t="shared" si="9"/>
        <v>201810</v>
      </c>
      <c r="B2092" s="35">
        <v>43374</v>
      </c>
      <c r="C2092" s="7" t="s">
        <v>568</v>
      </c>
      <c r="D2092" s="36">
        <v>4.2200000000000001E-2</v>
      </c>
      <c r="E2092" s="36">
        <v>4.3700000000000003E-2</v>
      </c>
      <c r="F2092" s="36">
        <v>4.7899999999999998E-2</v>
      </c>
      <c r="G2092" s="37">
        <v>4.4600000000000001E-2</v>
      </c>
      <c r="H2092" s="8">
        <f t="shared" si="10"/>
        <v>0</v>
      </c>
      <c r="I2092" s="60"/>
      <c r="J2092" s="7">
        <v>4.02E-2</v>
      </c>
      <c r="K2092" s="7">
        <v>4.1700000000000001E-2</v>
      </c>
      <c r="L2092" s="7">
        <v>4.3499999999999997E-2</v>
      </c>
      <c r="M2092" s="7">
        <v>4.9200000000000001E-2</v>
      </c>
      <c r="N2092" s="37">
        <v>4.4200000000000003E-2</v>
      </c>
    </row>
    <row r="2093" spans="1:14" x14ac:dyDescent="0.2">
      <c r="A2093" s="40">
        <f t="shared" ref="A2093:A2157" si="11">YEAR(B2093)*100+MONTH(B2093)</f>
        <v>201810</v>
      </c>
      <c r="B2093" s="35">
        <v>43375</v>
      </c>
      <c r="C2093" s="7" t="s">
        <v>568</v>
      </c>
      <c r="D2093" s="36">
        <v>4.1799999999999997E-2</v>
      </c>
      <c r="E2093" s="36">
        <v>4.3299999999999998E-2</v>
      </c>
      <c r="F2093" s="36">
        <v>4.7600000000000003E-2</v>
      </c>
      <c r="G2093" s="37">
        <v>4.4200000000000003E-2</v>
      </c>
      <c r="H2093" s="8">
        <f t="shared" ref="H2093:H2156" si="12">IF(ROUND(AVERAGE(C2093:F2093)-G2093,4)=0,0,1)</f>
        <v>0</v>
      </c>
      <c r="I2093" s="60"/>
      <c r="J2093" s="7">
        <v>3.9800000000000002E-2</v>
      </c>
      <c r="K2093" s="7">
        <v>4.1300000000000003E-2</v>
      </c>
      <c r="L2093" s="7">
        <v>4.3200000000000002E-2</v>
      </c>
      <c r="M2093" s="7">
        <v>4.8899999999999999E-2</v>
      </c>
      <c r="N2093" s="37">
        <v>4.3900000000000002E-2</v>
      </c>
    </row>
    <row r="2094" spans="1:14" x14ac:dyDescent="0.2">
      <c r="A2094" s="40">
        <f t="shared" si="11"/>
        <v>201810</v>
      </c>
      <c r="B2094" s="35">
        <v>43376</v>
      </c>
      <c r="C2094" s="7" t="s">
        <v>568</v>
      </c>
      <c r="D2094" s="36">
        <v>4.2799999999999998E-2</v>
      </c>
      <c r="E2094" s="36">
        <v>4.4299999999999999E-2</v>
      </c>
      <c r="F2094" s="36">
        <v>4.8500000000000001E-2</v>
      </c>
      <c r="G2094" s="37">
        <v>4.5199999999999997E-2</v>
      </c>
      <c r="H2094" s="8">
        <f t="shared" si="12"/>
        <v>0</v>
      </c>
      <c r="I2094" s="60"/>
      <c r="J2094" s="7">
        <v>4.0599999999999997E-2</v>
      </c>
      <c r="K2094" s="7">
        <v>4.2200000000000001E-2</v>
      </c>
      <c r="L2094" s="7">
        <v>4.41E-2</v>
      </c>
      <c r="M2094" s="7">
        <v>4.9799999999999997E-2</v>
      </c>
      <c r="N2094" s="37">
        <v>4.48E-2</v>
      </c>
    </row>
    <row r="2095" spans="1:14" x14ac:dyDescent="0.2">
      <c r="A2095" s="40">
        <f t="shared" si="11"/>
        <v>201810</v>
      </c>
      <c r="B2095" s="35">
        <v>43377</v>
      </c>
      <c r="C2095" s="7" t="s">
        <v>568</v>
      </c>
      <c r="D2095" s="36">
        <v>4.3200000000000002E-2</v>
      </c>
      <c r="E2095" s="36">
        <v>4.4699999999999997E-2</v>
      </c>
      <c r="F2095" s="36">
        <v>4.8899999999999999E-2</v>
      </c>
      <c r="G2095" s="37">
        <v>4.5600000000000002E-2</v>
      </c>
      <c r="H2095" s="8">
        <f t="shared" si="12"/>
        <v>0</v>
      </c>
      <c r="I2095" s="60"/>
      <c r="J2095" s="7">
        <v>4.1099999999999998E-2</v>
      </c>
      <c r="K2095" s="7">
        <v>4.2700000000000002E-2</v>
      </c>
      <c r="L2095" s="7">
        <v>4.4499999999999998E-2</v>
      </c>
      <c r="M2095" s="7">
        <v>5.0299999999999997E-2</v>
      </c>
      <c r="N2095" s="37">
        <v>4.5199999999999997E-2</v>
      </c>
    </row>
    <row r="2096" spans="1:14" x14ac:dyDescent="0.2">
      <c r="A2096" s="40">
        <f t="shared" si="11"/>
        <v>201810</v>
      </c>
      <c r="B2096" s="35">
        <v>43378</v>
      </c>
      <c r="C2096" s="7" t="s">
        <v>568</v>
      </c>
      <c r="D2096" s="36">
        <v>4.3700000000000003E-2</v>
      </c>
      <c r="E2096" s="36">
        <v>4.5199999999999997E-2</v>
      </c>
      <c r="F2096" s="36">
        <v>4.9399999999999999E-2</v>
      </c>
      <c r="G2096" s="37">
        <v>4.6100000000000002E-2</v>
      </c>
      <c r="H2096" s="8">
        <f t="shared" si="12"/>
        <v>0</v>
      </c>
      <c r="I2096" s="60"/>
      <c r="J2096" s="7">
        <v>4.1700000000000001E-2</v>
      </c>
      <c r="K2096" s="7">
        <v>4.3200000000000002E-2</v>
      </c>
      <c r="L2096" s="7">
        <v>4.4999999999999998E-2</v>
      </c>
      <c r="M2096" s="7">
        <v>5.0799999999999998E-2</v>
      </c>
      <c r="N2096" s="37">
        <v>4.5699999999999998E-2</v>
      </c>
    </row>
    <row r="2097" spans="1:14" x14ac:dyDescent="0.2">
      <c r="A2097" s="40">
        <f t="shared" si="11"/>
        <v>201810</v>
      </c>
      <c r="B2097" s="35">
        <v>43381</v>
      </c>
      <c r="C2097" s="7" t="s">
        <v>568</v>
      </c>
      <c r="D2097" s="36">
        <v>4.3700000000000003E-2</v>
      </c>
      <c r="E2097" s="36">
        <v>4.5100000000000001E-2</v>
      </c>
      <c r="F2097" s="36">
        <v>4.9399999999999999E-2</v>
      </c>
      <c r="G2097" s="37">
        <v>4.6100000000000002E-2</v>
      </c>
      <c r="H2097" s="8">
        <f t="shared" si="12"/>
        <v>0</v>
      </c>
      <c r="I2097" s="60"/>
      <c r="J2097" s="7">
        <v>4.1700000000000001E-2</v>
      </c>
      <c r="K2097" s="7">
        <v>4.3200000000000002E-2</v>
      </c>
      <c r="L2097" s="7">
        <v>4.4999999999999998E-2</v>
      </c>
      <c r="M2097" s="7">
        <v>5.0799999999999998E-2</v>
      </c>
      <c r="N2097" s="37">
        <v>4.5699999999999998E-2</v>
      </c>
    </row>
    <row r="2098" spans="1:14" x14ac:dyDescent="0.2">
      <c r="A2098" s="40">
        <f t="shared" si="11"/>
        <v>201810</v>
      </c>
      <c r="B2098" s="35">
        <v>43382</v>
      </c>
      <c r="C2098" s="7" t="s">
        <v>568</v>
      </c>
      <c r="D2098" s="36">
        <v>4.3299999999999998E-2</v>
      </c>
      <c r="E2098" s="36">
        <v>4.4699999999999997E-2</v>
      </c>
      <c r="F2098" s="36">
        <v>4.9099999999999998E-2</v>
      </c>
      <c r="G2098" s="37">
        <v>4.5699999999999998E-2</v>
      </c>
      <c r="H2098" s="8">
        <f t="shared" si="12"/>
        <v>0</v>
      </c>
      <c r="I2098" s="60"/>
      <c r="J2098" s="7">
        <v>4.1399999999999999E-2</v>
      </c>
      <c r="K2098" s="7">
        <v>4.2799999999999998E-2</v>
      </c>
      <c r="L2098" s="7">
        <v>4.4600000000000001E-2</v>
      </c>
      <c r="M2098" s="7">
        <v>5.0500000000000003E-2</v>
      </c>
      <c r="N2098" s="37">
        <v>4.5400000000000003E-2</v>
      </c>
    </row>
    <row r="2099" spans="1:14" x14ac:dyDescent="0.2">
      <c r="A2099" s="40">
        <f t="shared" si="11"/>
        <v>201810</v>
      </c>
      <c r="B2099" s="35">
        <v>43383</v>
      </c>
      <c r="C2099" s="7" t="s">
        <v>568</v>
      </c>
      <c r="D2099" s="36">
        <v>4.3499999999999997E-2</v>
      </c>
      <c r="E2099" s="36">
        <v>4.4900000000000002E-2</v>
      </c>
      <c r="F2099" s="36">
        <v>4.9299999999999997E-2</v>
      </c>
      <c r="G2099" s="37">
        <v>4.5900000000000003E-2</v>
      </c>
      <c r="H2099" s="8">
        <f t="shared" si="12"/>
        <v>0</v>
      </c>
      <c r="I2099" s="60"/>
      <c r="J2099" s="7">
        <v>4.1599999999999998E-2</v>
      </c>
      <c r="K2099" s="7">
        <v>4.3099999999999999E-2</v>
      </c>
      <c r="L2099" s="7">
        <v>4.48E-2</v>
      </c>
      <c r="M2099" s="7">
        <v>5.0799999999999998E-2</v>
      </c>
      <c r="N2099" s="37">
        <v>4.5600000000000002E-2</v>
      </c>
    </row>
    <row r="2100" spans="1:14" x14ac:dyDescent="0.2">
      <c r="A2100" s="40">
        <f t="shared" si="11"/>
        <v>201810</v>
      </c>
      <c r="B2100" s="35">
        <v>43384</v>
      </c>
      <c r="C2100" s="7" t="s">
        <v>568</v>
      </c>
      <c r="D2100" s="36">
        <v>4.2599999999999999E-2</v>
      </c>
      <c r="E2100" s="36">
        <v>4.4200000000000003E-2</v>
      </c>
      <c r="F2100" s="36">
        <v>4.87E-2</v>
      </c>
      <c r="G2100" s="37">
        <v>4.5199999999999997E-2</v>
      </c>
      <c r="H2100" s="8">
        <f t="shared" si="12"/>
        <v>0</v>
      </c>
      <c r="I2100" s="60"/>
      <c r="J2100" s="7">
        <v>4.0899999999999999E-2</v>
      </c>
      <c r="K2100" s="7">
        <v>4.2200000000000001E-2</v>
      </c>
      <c r="L2100" s="7">
        <v>4.41E-2</v>
      </c>
      <c r="M2100" s="7">
        <v>5.0200000000000002E-2</v>
      </c>
      <c r="N2100" s="37">
        <v>4.4900000000000002E-2</v>
      </c>
    </row>
    <row r="2101" spans="1:14" x14ac:dyDescent="0.2">
      <c r="A2101" s="40">
        <f t="shared" si="11"/>
        <v>201810</v>
      </c>
      <c r="B2101" s="35">
        <v>43385</v>
      </c>
      <c r="C2101" s="7" t="s">
        <v>568</v>
      </c>
      <c r="D2101" s="36">
        <v>4.2700000000000002E-2</v>
      </c>
      <c r="E2101" s="36">
        <v>4.4200000000000003E-2</v>
      </c>
      <c r="F2101" s="36">
        <v>4.8800000000000003E-2</v>
      </c>
      <c r="G2101" s="37">
        <v>4.5199999999999997E-2</v>
      </c>
      <c r="H2101" s="8">
        <f t="shared" si="12"/>
        <v>0</v>
      </c>
      <c r="I2101" s="60"/>
      <c r="J2101" s="7">
        <v>4.1200000000000001E-2</v>
      </c>
      <c r="K2101" s="7">
        <v>4.2299999999999997E-2</v>
      </c>
      <c r="L2101" s="7">
        <v>4.4200000000000003E-2</v>
      </c>
      <c r="M2101" s="7">
        <v>5.0299999999999997E-2</v>
      </c>
      <c r="N2101" s="37">
        <v>4.4999999999999998E-2</v>
      </c>
    </row>
    <row r="2102" spans="1:14" x14ac:dyDescent="0.2">
      <c r="A2102" s="40">
        <f t="shared" si="11"/>
        <v>201810</v>
      </c>
      <c r="B2102" s="35">
        <v>43388</v>
      </c>
      <c r="C2102" s="7" t="s">
        <v>568</v>
      </c>
      <c r="D2102" s="36">
        <v>4.2900000000000001E-2</v>
      </c>
      <c r="E2102" s="36">
        <v>4.4400000000000002E-2</v>
      </c>
      <c r="F2102" s="36">
        <v>4.8899999999999999E-2</v>
      </c>
      <c r="G2102" s="37">
        <v>4.5400000000000003E-2</v>
      </c>
      <c r="H2102" s="8">
        <f t="shared" si="12"/>
        <v>0</v>
      </c>
      <c r="I2102" s="60"/>
      <c r="J2102" s="7">
        <v>4.1399999999999999E-2</v>
      </c>
      <c r="K2102" s="7">
        <v>4.2500000000000003E-2</v>
      </c>
      <c r="L2102" s="7">
        <v>4.4400000000000002E-2</v>
      </c>
      <c r="M2102" s="7">
        <v>5.0500000000000003E-2</v>
      </c>
      <c r="N2102" s="37">
        <v>4.5199999999999997E-2</v>
      </c>
    </row>
    <row r="2103" spans="1:14" x14ac:dyDescent="0.2">
      <c r="A2103" s="40">
        <f t="shared" si="11"/>
        <v>201810</v>
      </c>
      <c r="B2103" s="35">
        <v>43389</v>
      </c>
      <c r="C2103" s="7" t="s">
        <v>568</v>
      </c>
      <c r="D2103" s="36">
        <v>4.2799999999999998E-2</v>
      </c>
      <c r="E2103" s="36">
        <v>4.4299999999999999E-2</v>
      </c>
      <c r="F2103" s="36">
        <v>4.8800000000000003E-2</v>
      </c>
      <c r="G2103" s="37">
        <v>4.53E-2</v>
      </c>
      <c r="H2103" s="8">
        <f t="shared" si="12"/>
        <v>0</v>
      </c>
      <c r="I2103" s="60"/>
      <c r="J2103" s="7">
        <v>4.0899999999999999E-2</v>
      </c>
      <c r="K2103" s="7">
        <v>4.24E-2</v>
      </c>
      <c r="L2103" s="7">
        <v>4.4299999999999999E-2</v>
      </c>
      <c r="M2103" s="7">
        <v>5.04E-2</v>
      </c>
      <c r="N2103" s="37">
        <v>4.5100000000000001E-2</v>
      </c>
    </row>
    <row r="2104" spans="1:14" x14ac:dyDescent="0.2">
      <c r="A2104" s="40">
        <f t="shared" si="11"/>
        <v>201810</v>
      </c>
      <c r="B2104" s="35">
        <v>43390</v>
      </c>
      <c r="C2104" s="7" t="s">
        <v>568</v>
      </c>
      <c r="D2104" s="36">
        <v>4.2999999999999997E-2</v>
      </c>
      <c r="E2104" s="36">
        <v>4.4499999999999998E-2</v>
      </c>
      <c r="F2104" s="36">
        <v>4.9099999999999998E-2</v>
      </c>
      <c r="G2104" s="37">
        <v>4.5499999999999999E-2</v>
      </c>
      <c r="H2104" s="8">
        <f t="shared" si="12"/>
        <v>0</v>
      </c>
      <c r="I2104" s="60"/>
      <c r="J2104" s="7">
        <v>4.1300000000000003E-2</v>
      </c>
      <c r="K2104" s="7">
        <v>4.2700000000000002E-2</v>
      </c>
      <c r="L2104" s="7">
        <v>4.4499999999999998E-2</v>
      </c>
      <c r="M2104" s="7">
        <v>5.0700000000000002E-2</v>
      </c>
      <c r="N2104" s="37">
        <v>4.53E-2</v>
      </c>
    </row>
    <row r="2105" spans="1:14" x14ac:dyDescent="0.2">
      <c r="A2105" s="40">
        <f t="shared" si="11"/>
        <v>201810</v>
      </c>
      <c r="B2105" s="35">
        <v>43391</v>
      </c>
      <c r="C2105" s="7" t="s">
        <v>568</v>
      </c>
      <c r="D2105" s="36">
        <v>4.3099999999999999E-2</v>
      </c>
      <c r="E2105" s="36">
        <v>4.4600000000000001E-2</v>
      </c>
      <c r="F2105" s="36">
        <v>4.9200000000000001E-2</v>
      </c>
      <c r="G2105" s="37">
        <v>4.5600000000000002E-2</v>
      </c>
      <c r="H2105" s="8">
        <f t="shared" si="12"/>
        <v>0</v>
      </c>
      <c r="I2105" s="60"/>
      <c r="J2105" s="7">
        <v>4.1599999999999998E-2</v>
      </c>
      <c r="K2105" s="7">
        <v>4.2799999999999998E-2</v>
      </c>
      <c r="L2105" s="7">
        <v>4.4699999999999997E-2</v>
      </c>
      <c r="M2105" s="7">
        <v>5.0900000000000001E-2</v>
      </c>
      <c r="N2105" s="37">
        <v>4.5499999999999999E-2</v>
      </c>
    </row>
    <row r="2106" spans="1:14" x14ac:dyDescent="0.2">
      <c r="A2106" s="40">
        <f t="shared" si="11"/>
        <v>201810</v>
      </c>
      <c r="B2106" s="35">
        <v>43392</v>
      </c>
      <c r="C2106" s="7" t="s">
        <v>568</v>
      </c>
      <c r="D2106" s="36">
        <v>4.3299999999999998E-2</v>
      </c>
      <c r="E2106" s="36">
        <v>4.48E-2</v>
      </c>
      <c r="F2106" s="36">
        <v>4.9500000000000002E-2</v>
      </c>
      <c r="G2106" s="37">
        <v>4.5900000000000003E-2</v>
      </c>
      <c r="H2106" s="8">
        <f t="shared" si="12"/>
        <v>0</v>
      </c>
      <c r="I2106" s="60"/>
      <c r="J2106" s="7">
        <v>4.1799999999999997E-2</v>
      </c>
      <c r="K2106" s="7">
        <v>4.3099999999999999E-2</v>
      </c>
      <c r="L2106" s="7">
        <v>4.4900000000000002E-2</v>
      </c>
      <c r="M2106" s="7">
        <v>5.1200000000000002E-2</v>
      </c>
      <c r="N2106" s="37">
        <v>4.58E-2</v>
      </c>
    </row>
    <row r="2107" spans="1:14" x14ac:dyDescent="0.2">
      <c r="A2107" s="40">
        <f t="shared" si="11"/>
        <v>201810</v>
      </c>
      <c r="B2107" s="35">
        <v>43395</v>
      </c>
      <c r="C2107" s="7" t="s">
        <v>568</v>
      </c>
      <c r="D2107" s="36">
        <v>4.3299999999999998E-2</v>
      </c>
      <c r="E2107" s="36">
        <v>4.48E-2</v>
      </c>
      <c r="F2107" s="36">
        <v>4.9500000000000002E-2</v>
      </c>
      <c r="G2107" s="37">
        <v>4.5900000000000003E-2</v>
      </c>
      <c r="H2107" s="8">
        <f t="shared" si="12"/>
        <v>0</v>
      </c>
      <c r="I2107" s="60"/>
      <c r="J2107" s="7">
        <v>4.19E-2</v>
      </c>
      <c r="K2107" s="7">
        <v>4.3200000000000002E-2</v>
      </c>
      <c r="L2107" s="7">
        <v>4.4900000000000002E-2</v>
      </c>
      <c r="M2107" s="7">
        <v>5.1200000000000002E-2</v>
      </c>
      <c r="N2107" s="37">
        <v>4.58E-2</v>
      </c>
    </row>
    <row r="2108" spans="1:14" x14ac:dyDescent="0.2">
      <c r="A2108" s="40">
        <f t="shared" si="11"/>
        <v>201810</v>
      </c>
      <c r="B2108" s="35">
        <v>43396</v>
      </c>
      <c r="C2108" s="7" t="s">
        <v>568</v>
      </c>
      <c r="D2108" s="36">
        <v>4.3299999999999998E-2</v>
      </c>
      <c r="E2108" s="36">
        <v>4.4699999999999997E-2</v>
      </c>
      <c r="F2108" s="36">
        <v>4.9500000000000002E-2</v>
      </c>
      <c r="G2108" s="37">
        <v>4.58E-2</v>
      </c>
      <c r="H2108" s="8">
        <f t="shared" si="12"/>
        <v>0</v>
      </c>
      <c r="I2108" s="60"/>
      <c r="J2108" s="7">
        <v>4.19E-2</v>
      </c>
      <c r="K2108" s="7">
        <v>4.3200000000000002E-2</v>
      </c>
      <c r="L2108" s="7">
        <v>4.48E-2</v>
      </c>
      <c r="M2108" s="7">
        <v>5.1299999999999998E-2</v>
      </c>
      <c r="N2108" s="37">
        <v>4.58E-2</v>
      </c>
    </row>
    <row r="2109" spans="1:14" x14ac:dyDescent="0.2">
      <c r="A2109" s="40">
        <f t="shared" si="11"/>
        <v>201810</v>
      </c>
      <c r="B2109" s="35">
        <v>43397</v>
      </c>
      <c r="C2109" s="7" t="s">
        <v>568</v>
      </c>
      <c r="D2109" s="36">
        <v>4.2900000000000001E-2</v>
      </c>
      <c r="E2109" s="36">
        <v>4.4400000000000002E-2</v>
      </c>
      <c r="F2109" s="36">
        <v>4.9099999999999998E-2</v>
      </c>
      <c r="G2109" s="37">
        <v>4.5499999999999999E-2</v>
      </c>
      <c r="H2109" s="8">
        <f t="shared" si="12"/>
        <v>0</v>
      </c>
      <c r="I2109" s="60"/>
      <c r="J2109" s="7">
        <v>4.1599999999999998E-2</v>
      </c>
      <c r="K2109" s="7">
        <v>4.2900000000000001E-2</v>
      </c>
      <c r="L2109" s="7">
        <v>4.4600000000000001E-2</v>
      </c>
      <c r="M2109" s="7">
        <v>5.0900000000000001E-2</v>
      </c>
      <c r="N2109" s="37">
        <v>4.5499999999999999E-2</v>
      </c>
    </row>
    <row r="2110" spans="1:14" x14ac:dyDescent="0.2">
      <c r="A2110" s="40">
        <f t="shared" si="11"/>
        <v>201810</v>
      </c>
      <c r="B2110" s="35">
        <v>43398</v>
      </c>
      <c r="C2110" s="7" t="s">
        <v>568</v>
      </c>
      <c r="D2110" s="36">
        <v>4.3200000000000002E-2</v>
      </c>
      <c r="E2110" s="36">
        <v>4.4600000000000001E-2</v>
      </c>
      <c r="F2110" s="36">
        <v>4.9399999999999999E-2</v>
      </c>
      <c r="G2110" s="37">
        <v>4.5699999999999998E-2</v>
      </c>
      <c r="H2110" s="8">
        <f t="shared" si="12"/>
        <v>0</v>
      </c>
      <c r="I2110" s="60"/>
      <c r="J2110" s="7">
        <v>4.2000000000000003E-2</v>
      </c>
      <c r="K2110" s="7">
        <v>4.3200000000000002E-2</v>
      </c>
      <c r="L2110" s="7">
        <v>4.48E-2</v>
      </c>
      <c r="M2110" s="7">
        <v>5.1200000000000002E-2</v>
      </c>
      <c r="N2110" s="37">
        <v>4.58E-2</v>
      </c>
    </row>
    <row r="2111" spans="1:14" x14ac:dyDescent="0.2">
      <c r="A2111" s="40">
        <f t="shared" si="11"/>
        <v>201810</v>
      </c>
      <c r="B2111" s="35">
        <v>43399</v>
      </c>
      <c r="C2111" s="7" t="s">
        <v>568</v>
      </c>
      <c r="D2111" s="36">
        <v>4.2999999999999997E-2</v>
      </c>
      <c r="E2111" s="36">
        <v>4.4400000000000002E-2</v>
      </c>
      <c r="F2111" s="36">
        <v>4.9099999999999998E-2</v>
      </c>
      <c r="G2111" s="37">
        <v>4.5499999999999999E-2</v>
      </c>
      <c r="H2111" s="8">
        <f t="shared" si="12"/>
        <v>0</v>
      </c>
      <c r="I2111" s="60"/>
      <c r="J2111" s="7">
        <v>4.1799999999999997E-2</v>
      </c>
      <c r="K2111" s="7">
        <v>4.2900000000000001E-2</v>
      </c>
      <c r="L2111" s="7">
        <v>4.4600000000000001E-2</v>
      </c>
      <c r="M2111" s="7">
        <v>5.0999999999999997E-2</v>
      </c>
      <c r="N2111" s="37">
        <v>4.5600000000000002E-2</v>
      </c>
    </row>
    <row r="2112" spans="1:14" x14ac:dyDescent="0.2">
      <c r="A2112" s="40">
        <f t="shared" si="11"/>
        <v>201810</v>
      </c>
      <c r="B2112" s="35">
        <v>43402</v>
      </c>
      <c r="C2112" s="7" t="s">
        <v>568</v>
      </c>
      <c r="D2112" s="36">
        <v>4.3099999999999999E-2</v>
      </c>
      <c r="E2112" s="36">
        <v>4.4499999999999998E-2</v>
      </c>
      <c r="F2112" s="36">
        <v>4.9200000000000001E-2</v>
      </c>
      <c r="G2112" s="37">
        <v>4.5600000000000002E-2</v>
      </c>
      <c r="H2112" s="8">
        <f t="shared" si="12"/>
        <v>0</v>
      </c>
      <c r="I2112" s="60"/>
      <c r="J2112" s="7">
        <v>4.1799999999999997E-2</v>
      </c>
      <c r="K2112" s="7">
        <v>4.2999999999999997E-2</v>
      </c>
      <c r="L2112" s="7">
        <v>4.4699999999999997E-2</v>
      </c>
      <c r="M2112" s="7">
        <v>5.0999999999999997E-2</v>
      </c>
      <c r="N2112" s="37">
        <v>4.5600000000000002E-2</v>
      </c>
    </row>
    <row r="2113" spans="1:14" x14ac:dyDescent="0.2">
      <c r="A2113" s="40">
        <f t="shared" si="11"/>
        <v>201810</v>
      </c>
      <c r="B2113" s="35">
        <v>43403</v>
      </c>
      <c r="C2113" s="7" t="s">
        <v>568</v>
      </c>
      <c r="D2113" s="36">
        <v>4.3499999999999997E-2</v>
      </c>
      <c r="E2113" s="36">
        <v>4.48E-2</v>
      </c>
      <c r="F2113" s="36">
        <v>4.9599999999999998E-2</v>
      </c>
      <c r="G2113" s="37">
        <v>4.5999999999999999E-2</v>
      </c>
      <c r="H2113" s="8">
        <f t="shared" si="12"/>
        <v>0</v>
      </c>
      <c r="I2113" s="60"/>
      <c r="J2113" s="7">
        <v>4.2299999999999997E-2</v>
      </c>
      <c r="K2113" s="7">
        <v>4.3299999999999998E-2</v>
      </c>
      <c r="L2113" s="7">
        <v>4.5100000000000001E-2</v>
      </c>
      <c r="M2113" s="7">
        <v>5.1499999999999997E-2</v>
      </c>
      <c r="N2113" s="37">
        <v>4.6100000000000002E-2</v>
      </c>
    </row>
    <row r="2114" spans="1:14" x14ac:dyDescent="0.2">
      <c r="A2114" s="40">
        <f t="shared" si="11"/>
        <v>201810</v>
      </c>
      <c r="B2114" s="35">
        <v>43404</v>
      </c>
      <c r="C2114" s="7" t="s">
        <v>568</v>
      </c>
      <c r="D2114" s="36">
        <v>4.3900000000000002E-2</v>
      </c>
      <c r="E2114" s="36">
        <v>4.5100000000000001E-2</v>
      </c>
      <c r="F2114" s="36">
        <v>0.05</v>
      </c>
      <c r="G2114" s="37">
        <v>4.6300000000000001E-2</v>
      </c>
      <c r="H2114" s="8">
        <f t="shared" si="12"/>
        <v>0</v>
      </c>
      <c r="I2114" s="60"/>
      <c r="J2114" s="7">
        <v>4.2700000000000002E-2</v>
      </c>
      <c r="K2114" s="7">
        <v>4.3700000000000003E-2</v>
      </c>
      <c r="L2114" s="7">
        <v>4.5400000000000003E-2</v>
      </c>
      <c r="M2114" s="7">
        <v>5.1799999999999999E-2</v>
      </c>
      <c r="N2114" s="37">
        <v>4.6399999999999997E-2</v>
      </c>
    </row>
    <row r="2115" spans="1:14" x14ac:dyDescent="0.2">
      <c r="A2115" s="40">
        <f t="shared" si="11"/>
        <v>201811</v>
      </c>
      <c r="B2115" s="35">
        <v>43405</v>
      </c>
      <c r="C2115" s="7" t="s">
        <v>568</v>
      </c>
      <c r="D2115" s="36">
        <v>4.3799999999999999E-2</v>
      </c>
      <c r="E2115" s="36">
        <v>4.5199999999999997E-2</v>
      </c>
      <c r="F2115" s="36">
        <v>4.99E-2</v>
      </c>
      <c r="G2115" s="37">
        <v>4.6300000000000001E-2</v>
      </c>
      <c r="H2115" s="8">
        <f t="shared" si="12"/>
        <v>0</v>
      </c>
      <c r="I2115" s="60"/>
      <c r="J2115" s="7">
        <v>4.2799999999999998E-2</v>
      </c>
      <c r="K2115" s="7">
        <v>4.3700000000000003E-2</v>
      </c>
      <c r="L2115" s="7">
        <v>4.5400000000000003E-2</v>
      </c>
      <c r="M2115" s="7">
        <v>5.1799999999999999E-2</v>
      </c>
      <c r="N2115" s="37">
        <v>4.6399999999999997E-2</v>
      </c>
    </row>
    <row r="2116" spans="1:14" x14ac:dyDescent="0.2">
      <c r="A2116" s="40">
        <f t="shared" si="11"/>
        <v>201811</v>
      </c>
      <c r="B2116" s="35">
        <v>43406</v>
      </c>
      <c r="C2116" s="7" t="s">
        <v>568</v>
      </c>
      <c r="D2116" s="36">
        <v>4.4499999999999998E-2</v>
      </c>
      <c r="E2116" s="36">
        <v>4.58E-2</v>
      </c>
      <c r="F2116" s="36">
        <v>5.0599999999999999E-2</v>
      </c>
      <c r="G2116" s="37">
        <v>4.7E-2</v>
      </c>
      <c r="H2116" s="8">
        <f t="shared" si="12"/>
        <v>0</v>
      </c>
      <c r="I2116" s="60"/>
      <c r="J2116" s="7">
        <v>4.2700000000000002E-2</v>
      </c>
      <c r="K2116" s="7">
        <v>4.4299999999999999E-2</v>
      </c>
      <c r="L2116" s="7">
        <v>4.5900000000000003E-2</v>
      </c>
      <c r="M2116" s="7">
        <v>5.2400000000000002E-2</v>
      </c>
      <c r="N2116" s="37">
        <v>4.6899999999999997E-2</v>
      </c>
    </row>
    <row r="2117" spans="1:14" x14ac:dyDescent="0.2">
      <c r="A2117" s="40">
        <f t="shared" si="11"/>
        <v>201811</v>
      </c>
      <c r="B2117" s="35">
        <v>43409</v>
      </c>
      <c r="C2117" s="7" t="s">
        <v>568</v>
      </c>
      <c r="D2117" s="36">
        <v>4.4299999999999999E-2</v>
      </c>
      <c r="E2117" s="36">
        <v>4.5699999999999998E-2</v>
      </c>
      <c r="F2117" s="36">
        <v>5.04E-2</v>
      </c>
      <c r="G2117" s="37">
        <v>4.6800000000000001E-2</v>
      </c>
      <c r="H2117" s="8">
        <f t="shared" si="12"/>
        <v>0</v>
      </c>
      <c r="I2117" s="60"/>
      <c r="J2117" s="7">
        <v>4.2500000000000003E-2</v>
      </c>
      <c r="K2117" s="7">
        <v>4.3999999999999997E-2</v>
      </c>
      <c r="L2117" s="7">
        <v>4.58E-2</v>
      </c>
      <c r="M2117" s="7">
        <v>5.2200000000000003E-2</v>
      </c>
      <c r="N2117" s="37">
        <v>4.6699999999999998E-2</v>
      </c>
    </row>
    <row r="2118" spans="1:14" x14ac:dyDescent="0.2">
      <c r="A2118" s="40">
        <f t="shared" si="11"/>
        <v>201811</v>
      </c>
      <c r="B2118" s="35">
        <v>43410</v>
      </c>
      <c r="C2118" s="7" t="s">
        <v>568</v>
      </c>
      <c r="D2118" s="36">
        <v>4.4200000000000003E-2</v>
      </c>
      <c r="E2118" s="36">
        <v>4.5499999999999999E-2</v>
      </c>
      <c r="F2118" s="36">
        <v>5.0200000000000002E-2</v>
      </c>
      <c r="G2118" s="37">
        <v>4.6600000000000003E-2</v>
      </c>
      <c r="H2118" s="8">
        <f t="shared" si="12"/>
        <v>0</v>
      </c>
      <c r="I2118" s="60"/>
      <c r="J2118" s="7">
        <v>4.24E-2</v>
      </c>
      <c r="K2118" s="7">
        <v>4.3900000000000002E-2</v>
      </c>
      <c r="L2118" s="7">
        <v>4.5600000000000002E-2</v>
      </c>
      <c r="M2118" s="7">
        <v>5.1999999999999998E-2</v>
      </c>
      <c r="N2118" s="37">
        <v>4.65E-2</v>
      </c>
    </row>
    <row r="2119" spans="1:14" x14ac:dyDescent="0.2">
      <c r="A2119" s="40">
        <f t="shared" si="11"/>
        <v>201811</v>
      </c>
      <c r="B2119" s="35">
        <v>43411</v>
      </c>
      <c r="C2119" s="7" t="s">
        <v>568</v>
      </c>
      <c r="D2119" s="36">
        <v>4.41E-2</v>
      </c>
      <c r="E2119" s="36">
        <v>4.5499999999999999E-2</v>
      </c>
      <c r="F2119" s="36">
        <v>5.0099999999999999E-2</v>
      </c>
      <c r="G2119" s="37">
        <v>4.6600000000000003E-2</v>
      </c>
      <c r="H2119" s="8">
        <f t="shared" si="12"/>
        <v>0</v>
      </c>
      <c r="I2119" s="60"/>
      <c r="J2119" s="7">
        <v>4.2299999999999997E-2</v>
      </c>
      <c r="K2119" s="7">
        <v>4.3799999999999999E-2</v>
      </c>
      <c r="L2119" s="7">
        <v>4.5499999999999999E-2</v>
      </c>
      <c r="M2119" s="7">
        <v>5.1799999999999999E-2</v>
      </c>
      <c r="N2119" s="37">
        <v>4.6399999999999997E-2</v>
      </c>
    </row>
    <row r="2120" spans="1:14" x14ac:dyDescent="0.2">
      <c r="A2120" s="40">
        <f t="shared" si="11"/>
        <v>201811</v>
      </c>
      <c r="B2120" s="35">
        <v>43412</v>
      </c>
      <c r="C2120" s="7" t="s">
        <v>568</v>
      </c>
      <c r="D2120" s="36">
        <v>4.41E-2</v>
      </c>
      <c r="E2120" s="36">
        <v>4.5600000000000002E-2</v>
      </c>
      <c r="F2120" s="36">
        <v>5.0299999999999997E-2</v>
      </c>
      <c r="G2120" s="37">
        <v>4.6699999999999998E-2</v>
      </c>
      <c r="H2120" s="8">
        <f t="shared" si="12"/>
        <v>0</v>
      </c>
      <c r="I2120" s="60"/>
      <c r="J2120" s="7">
        <v>4.2000000000000003E-2</v>
      </c>
      <c r="K2120" s="7">
        <v>4.3700000000000003E-2</v>
      </c>
      <c r="L2120" s="7">
        <v>4.5600000000000002E-2</v>
      </c>
      <c r="M2120" s="7">
        <v>5.1999999999999998E-2</v>
      </c>
      <c r="N2120" s="37">
        <v>4.6399999999999997E-2</v>
      </c>
    </row>
    <row r="2121" spans="1:14" x14ac:dyDescent="0.2">
      <c r="A2121" s="40">
        <f t="shared" si="11"/>
        <v>201811</v>
      </c>
      <c r="B2121" s="35">
        <v>43413</v>
      </c>
      <c r="C2121" s="7" t="s">
        <v>568</v>
      </c>
      <c r="D2121" s="36">
        <v>4.3799999999999999E-2</v>
      </c>
      <c r="E2121" s="36">
        <v>4.53E-2</v>
      </c>
      <c r="F2121" s="36">
        <v>0.05</v>
      </c>
      <c r="G2121" s="37">
        <v>4.6399999999999997E-2</v>
      </c>
      <c r="H2121" s="8">
        <f t="shared" si="12"/>
        <v>0</v>
      </c>
      <c r="I2121" s="60"/>
      <c r="J2121" s="7">
        <v>4.1599999999999998E-2</v>
      </c>
      <c r="K2121" s="7">
        <v>4.3400000000000001E-2</v>
      </c>
      <c r="L2121" s="7">
        <v>4.5199999999999997E-2</v>
      </c>
      <c r="M2121" s="7">
        <v>5.1700000000000003E-2</v>
      </c>
      <c r="N2121" s="37">
        <v>4.6100000000000002E-2</v>
      </c>
    </row>
    <row r="2122" spans="1:14" x14ac:dyDescent="0.2">
      <c r="A2122" s="40">
        <f t="shared" si="11"/>
        <v>201811</v>
      </c>
      <c r="B2122" s="35">
        <v>43417</v>
      </c>
      <c r="C2122" s="7" t="s">
        <v>568</v>
      </c>
      <c r="D2122" s="36">
        <v>4.36E-2</v>
      </c>
      <c r="E2122" s="36">
        <v>4.5100000000000001E-2</v>
      </c>
      <c r="F2122" s="36">
        <v>0.05</v>
      </c>
      <c r="G2122" s="37">
        <v>4.6199999999999998E-2</v>
      </c>
      <c r="H2122" s="8">
        <f t="shared" si="12"/>
        <v>0</v>
      </c>
      <c r="I2122" s="60"/>
      <c r="J2122" s="7">
        <v>4.2099999999999999E-2</v>
      </c>
      <c r="K2122" s="7">
        <v>4.3299999999999998E-2</v>
      </c>
      <c r="L2122" s="7">
        <v>4.5100000000000001E-2</v>
      </c>
      <c r="M2122" s="7">
        <v>5.1799999999999999E-2</v>
      </c>
      <c r="N2122" s="37">
        <v>4.6100000000000002E-2</v>
      </c>
    </row>
    <row r="2123" spans="1:14" x14ac:dyDescent="0.2">
      <c r="A2123" s="40">
        <f t="shared" si="11"/>
        <v>201811</v>
      </c>
      <c r="B2123" s="35">
        <v>43418</v>
      </c>
      <c r="C2123" s="7" t="s">
        <v>568</v>
      </c>
      <c r="D2123" s="36">
        <v>4.3499999999999997E-2</v>
      </c>
      <c r="E2123" s="36">
        <v>4.4999999999999998E-2</v>
      </c>
      <c r="F2123" s="36">
        <v>5.0200000000000002E-2</v>
      </c>
      <c r="G2123" s="37">
        <v>4.6199999999999998E-2</v>
      </c>
      <c r="H2123" s="8">
        <f t="shared" si="12"/>
        <v>0</v>
      </c>
      <c r="I2123" s="60"/>
      <c r="J2123" s="7">
        <v>4.2099999999999999E-2</v>
      </c>
      <c r="K2123" s="7">
        <v>4.3299999999999998E-2</v>
      </c>
      <c r="L2123" s="7">
        <v>4.4999999999999998E-2</v>
      </c>
      <c r="M2123" s="7">
        <v>5.21E-2</v>
      </c>
      <c r="N2123" s="37">
        <v>4.6100000000000002E-2</v>
      </c>
    </row>
    <row r="2124" spans="1:14" x14ac:dyDescent="0.2">
      <c r="A2124" s="40">
        <f t="shared" si="11"/>
        <v>201811</v>
      </c>
      <c r="B2124" s="35">
        <v>43419</v>
      </c>
      <c r="C2124" s="7" t="s">
        <v>568</v>
      </c>
      <c r="D2124" s="36">
        <v>4.3999999999999997E-2</v>
      </c>
      <c r="E2124" s="36">
        <v>4.5199999999999997E-2</v>
      </c>
      <c r="F2124" s="36">
        <v>5.04E-2</v>
      </c>
      <c r="G2124" s="37">
        <v>4.65E-2</v>
      </c>
      <c r="H2124" s="8">
        <f t="shared" si="12"/>
        <v>0</v>
      </c>
      <c r="I2124" s="60"/>
      <c r="J2124" s="7">
        <v>4.2500000000000003E-2</v>
      </c>
      <c r="K2124" s="7">
        <v>4.3799999999999999E-2</v>
      </c>
      <c r="L2124" s="7">
        <v>4.53E-2</v>
      </c>
      <c r="M2124" s="7">
        <v>5.2400000000000002E-2</v>
      </c>
      <c r="N2124" s="37">
        <v>4.65E-2</v>
      </c>
    </row>
    <row r="2125" spans="1:14" x14ac:dyDescent="0.2">
      <c r="A2125" s="40">
        <f t="shared" si="11"/>
        <v>201811</v>
      </c>
      <c r="B2125" s="35">
        <v>43420</v>
      </c>
      <c r="C2125" s="7" t="s">
        <v>568</v>
      </c>
      <c r="D2125" s="36">
        <v>4.3799999999999999E-2</v>
      </c>
      <c r="E2125" s="36">
        <v>4.4900000000000002E-2</v>
      </c>
      <c r="F2125" s="36">
        <v>0.05</v>
      </c>
      <c r="G2125" s="37">
        <v>4.6199999999999998E-2</v>
      </c>
      <c r="H2125" s="8">
        <f t="shared" si="12"/>
        <v>0</v>
      </c>
      <c r="I2125" s="60"/>
      <c r="J2125" s="7">
        <v>4.2099999999999999E-2</v>
      </c>
      <c r="K2125" s="7">
        <v>4.36E-2</v>
      </c>
      <c r="L2125" s="7">
        <v>4.4999999999999998E-2</v>
      </c>
      <c r="M2125" s="7">
        <v>5.21E-2</v>
      </c>
      <c r="N2125" s="37">
        <v>4.6199999999999998E-2</v>
      </c>
    </row>
    <row r="2126" spans="1:14" x14ac:dyDescent="0.2">
      <c r="A2126" s="40">
        <f t="shared" si="11"/>
        <v>201811</v>
      </c>
      <c r="B2126" s="35">
        <v>43423</v>
      </c>
      <c r="C2126" s="7" t="s">
        <v>568</v>
      </c>
      <c r="D2126" s="36">
        <v>4.36E-2</v>
      </c>
      <c r="E2126" s="36">
        <v>4.48E-2</v>
      </c>
      <c r="F2126" s="36">
        <v>5.0099999999999999E-2</v>
      </c>
      <c r="G2126" s="37">
        <v>4.6199999999999998E-2</v>
      </c>
      <c r="H2126" s="8">
        <f t="shared" si="12"/>
        <v>0</v>
      </c>
      <c r="I2126" s="60"/>
      <c r="J2126" s="7">
        <v>4.2099999999999999E-2</v>
      </c>
      <c r="K2126" s="7">
        <v>4.3400000000000001E-2</v>
      </c>
      <c r="L2126" s="7">
        <v>4.4900000000000002E-2</v>
      </c>
      <c r="M2126" s="7">
        <v>5.2200000000000003E-2</v>
      </c>
      <c r="N2126" s="37">
        <v>4.6199999999999998E-2</v>
      </c>
    </row>
    <row r="2127" spans="1:14" x14ac:dyDescent="0.2">
      <c r="A2127" s="40">
        <f t="shared" si="11"/>
        <v>201811</v>
      </c>
      <c r="B2127" s="35">
        <v>43424</v>
      </c>
      <c r="C2127" s="7" t="s">
        <v>568</v>
      </c>
      <c r="D2127" s="36">
        <v>4.36E-2</v>
      </c>
      <c r="E2127" s="36">
        <v>4.48E-2</v>
      </c>
      <c r="F2127" s="36">
        <v>5.0200000000000002E-2</v>
      </c>
      <c r="G2127" s="37">
        <v>4.6199999999999998E-2</v>
      </c>
      <c r="H2127" s="8">
        <f t="shared" si="12"/>
        <v>0</v>
      </c>
      <c r="I2127" s="60"/>
      <c r="J2127" s="7">
        <v>4.2200000000000001E-2</v>
      </c>
      <c r="K2127" s="7">
        <v>4.3400000000000001E-2</v>
      </c>
      <c r="L2127" s="7">
        <v>4.4900000000000002E-2</v>
      </c>
      <c r="M2127" s="7">
        <v>5.2299999999999999E-2</v>
      </c>
      <c r="N2127" s="37">
        <v>4.6199999999999998E-2</v>
      </c>
    </row>
    <row r="2128" spans="1:14" x14ac:dyDescent="0.2">
      <c r="A2128" s="40">
        <f t="shared" si="11"/>
        <v>201811</v>
      </c>
      <c r="B2128" s="35">
        <v>43425</v>
      </c>
      <c r="C2128" s="7" t="s">
        <v>568</v>
      </c>
      <c r="D2128" s="36">
        <v>4.3700000000000003E-2</v>
      </c>
      <c r="E2128" s="36">
        <v>4.4900000000000002E-2</v>
      </c>
      <c r="F2128" s="36">
        <v>5.0200000000000002E-2</v>
      </c>
      <c r="G2128" s="37">
        <v>4.6300000000000001E-2</v>
      </c>
      <c r="H2128" s="8">
        <f t="shared" si="12"/>
        <v>0</v>
      </c>
      <c r="I2128" s="60"/>
      <c r="J2128" s="7">
        <v>4.19E-2</v>
      </c>
      <c r="K2128" s="7">
        <v>4.3499999999999997E-2</v>
      </c>
      <c r="L2128" s="7">
        <v>4.4999999999999998E-2</v>
      </c>
      <c r="M2128" s="7">
        <v>5.2299999999999999E-2</v>
      </c>
      <c r="N2128" s="37">
        <v>4.6199999999999998E-2</v>
      </c>
    </row>
    <row r="2129" spans="1:14" x14ac:dyDescent="0.2">
      <c r="A2129" s="40">
        <f t="shared" si="11"/>
        <v>201811</v>
      </c>
      <c r="B2129" s="35">
        <v>43427</v>
      </c>
      <c r="C2129" s="7" t="s">
        <v>568</v>
      </c>
      <c r="D2129" s="36">
        <v>4.3700000000000003E-2</v>
      </c>
      <c r="E2129" s="36">
        <v>4.4900000000000002E-2</v>
      </c>
      <c r="F2129" s="36">
        <v>5.0200000000000002E-2</v>
      </c>
      <c r="G2129" s="37">
        <v>4.6300000000000001E-2</v>
      </c>
      <c r="H2129" s="8">
        <f t="shared" si="12"/>
        <v>0</v>
      </c>
      <c r="I2129" s="60"/>
      <c r="J2129" s="7">
        <v>4.1799999999999997E-2</v>
      </c>
      <c r="K2129" s="7">
        <v>4.3499999999999997E-2</v>
      </c>
      <c r="L2129" s="7">
        <v>4.4900000000000002E-2</v>
      </c>
      <c r="M2129" s="7">
        <v>5.2299999999999999E-2</v>
      </c>
      <c r="N2129" s="37">
        <v>4.6199999999999998E-2</v>
      </c>
    </row>
    <row r="2130" spans="1:14" x14ac:dyDescent="0.2">
      <c r="A2130" s="40">
        <f t="shared" si="11"/>
        <v>201811</v>
      </c>
      <c r="B2130" s="35">
        <v>43430</v>
      </c>
      <c r="C2130" s="7" t="s">
        <v>568</v>
      </c>
      <c r="D2130" s="36">
        <v>4.3799999999999999E-2</v>
      </c>
      <c r="E2130" s="36">
        <v>4.5100000000000001E-2</v>
      </c>
      <c r="F2130" s="36">
        <v>5.0200000000000002E-2</v>
      </c>
      <c r="G2130" s="37">
        <v>4.6399999999999997E-2</v>
      </c>
      <c r="H2130" s="8">
        <f t="shared" si="12"/>
        <v>0</v>
      </c>
      <c r="I2130" s="60"/>
      <c r="J2130" s="7">
        <v>4.1799999999999997E-2</v>
      </c>
      <c r="K2130" s="7">
        <v>4.3499999999999997E-2</v>
      </c>
      <c r="L2130" s="7">
        <v>4.5100000000000001E-2</v>
      </c>
      <c r="M2130" s="7">
        <v>5.2299999999999999E-2</v>
      </c>
      <c r="N2130" s="37">
        <v>4.6300000000000001E-2</v>
      </c>
    </row>
    <row r="2131" spans="1:14" x14ac:dyDescent="0.2">
      <c r="A2131" s="40">
        <f t="shared" si="11"/>
        <v>201811</v>
      </c>
      <c r="B2131" s="35">
        <v>43431</v>
      </c>
      <c r="C2131" s="7" t="s">
        <v>568</v>
      </c>
      <c r="D2131" s="36">
        <v>4.3900000000000002E-2</v>
      </c>
      <c r="E2131" s="36">
        <v>4.53E-2</v>
      </c>
      <c r="F2131" s="36">
        <v>5.0500000000000003E-2</v>
      </c>
      <c r="G2131" s="37">
        <v>4.6600000000000003E-2</v>
      </c>
      <c r="H2131" s="8">
        <f t="shared" si="12"/>
        <v>0</v>
      </c>
      <c r="I2131" s="60"/>
      <c r="J2131" s="7">
        <v>4.1799999999999997E-2</v>
      </c>
      <c r="K2131" s="7">
        <v>4.3700000000000003E-2</v>
      </c>
      <c r="L2131" s="7">
        <v>4.5199999999999997E-2</v>
      </c>
      <c r="M2131" s="7">
        <v>5.2600000000000001E-2</v>
      </c>
      <c r="N2131" s="37">
        <v>4.6399999999999997E-2</v>
      </c>
    </row>
    <row r="2132" spans="1:14" x14ac:dyDescent="0.2">
      <c r="A2132" s="40">
        <f t="shared" si="11"/>
        <v>201811</v>
      </c>
      <c r="B2132" s="35">
        <v>43432</v>
      </c>
      <c r="C2132" s="7" t="s">
        <v>568</v>
      </c>
      <c r="D2132" s="36">
        <v>4.4200000000000003E-2</v>
      </c>
      <c r="E2132" s="36">
        <v>4.5400000000000003E-2</v>
      </c>
      <c r="F2132" s="36">
        <v>5.0700000000000002E-2</v>
      </c>
      <c r="G2132" s="37">
        <v>4.6800000000000001E-2</v>
      </c>
      <c r="H2132" s="8">
        <f t="shared" si="12"/>
        <v>0</v>
      </c>
      <c r="I2132" s="60"/>
      <c r="J2132" s="7">
        <v>4.2299999999999997E-2</v>
      </c>
      <c r="K2132" s="7">
        <v>4.3900000000000002E-2</v>
      </c>
      <c r="L2132" s="7">
        <v>4.5400000000000003E-2</v>
      </c>
      <c r="M2132" s="7">
        <v>5.28E-2</v>
      </c>
      <c r="N2132" s="37">
        <v>4.6699999999999998E-2</v>
      </c>
    </row>
    <row r="2133" spans="1:14" x14ac:dyDescent="0.2">
      <c r="A2133" s="40">
        <f t="shared" si="11"/>
        <v>201811</v>
      </c>
      <c r="B2133" s="35">
        <v>43433</v>
      </c>
      <c r="C2133" s="7" t="s">
        <v>568</v>
      </c>
      <c r="D2133" s="36">
        <v>4.4299999999999999E-2</v>
      </c>
      <c r="E2133" s="36">
        <v>4.5400000000000003E-2</v>
      </c>
      <c r="F2133" s="36">
        <v>5.0900000000000001E-2</v>
      </c>
      <c r="G2133" s="37">
        <v>4.6899999999999997E-2</v>
      </c>
      <c r="H2133" s="8">
        <f t="shared" si="12"/>
        <v>0</v>
      </c>
      <c r="I2133" s="60"/>
      <c r="J2133" s="7">
        <v>4.2099999999999999E-2</v>
      </c>
      <c r="K2133" s="7">
        <v>4.3999999999999997E-2</v>
      </c>
      <c r="L2133" s="7">
        <v>4.5400000000000003E-2</v>
      </c>
      <c r="M2133" s="7">
        <v>5.2900000000000003E-2</v>
      </c>
      <c r="N2133" s="37">
        <v>4.6699999999999998E-2</v>
      </c>
    </row>
    <row r="2134" spans="1:14" x14ac:dyDescent="0.2">
      <c r="A2134" s="40">
        <f t="shared" si="11"/>
        <v>201811</v>
      </c>
      <c r="B2134" s="35">
        <v>43434</v>
      </c>
      <c r="C2134" s="7" t="s">
        <v>568</v>
      </c>
      <c r="D2134" s="36">
        <v>4.4499999999999998E-2</v>
      </c>
      <c r="E2134" s="36">
        <v>4.53E-2</v>
      </c>
      <c r="F2134" s="36">
        <v>5.0700000000000002E-2</v>
      </c>
      <c r="G2134" s="37">
        <v>4.6800000000000001E-2</v>
      </c>
      <c r="H2134" s="8">
        <f t="shared" si="12"/>
        <v>0</v>
      </c>
      <c r="I2134" s="60"/>
      <c r="J2134" s="7">
        <v>4.2200000000000001E-2</v>
      </c>
      <c r="K2134" s="7">
        <v>4.4200000000000003E-2</v>
      </c>
      <c r="L2134" s="7">
        <v>4.5400000000000003E-2</v>
      </c>
      <c r="M2134" s="7">
        <v>5.28E-2</v>
      </c>
      <c r="N2134" s="37">
        <v>4.6699999999999998E-2</v>
      </c>
    </row>
    <row r="2135" spans="1:14" x14ac:dyDescent="0.2">
      <c r="A2135" s="40">
        <f t="shared" si="11"/>
        <v>201812</v>
      </c>
      <c r="B2135" s="35">
        <v>43437</v>
      </c>
      <c r="C2135" s="7" t="s">
        <v>568</v>
      </c>
      <c r="D2135" s="36">
        <v>4.41E-2</v>
      </c>
      <c r="E2135" s="36">
        <v>4.5199999999999997E-2</v>
      </c>
      <c r="F2135" s="36">
        <v>5.0299999999999997E-2</v>
      </c>
      <c r="G2135" s="37">
        <v>4.65E-2</v>
      </c>
      <c r="H2135" s="8">
        <f t="shared" si="12"/>
        <v>0</v>
      </c>
      <c r="I2135" s="60"/>
      <c r="J2135" s="7">
        <v>4.1700000000000001E-2</v>
      </c>
      <c r="K2135" s="7">
        <v>4.3700000000000003E-2</v>
      </c>
      <c r="L2135" s="7">
        <v>4.5100000000000001E-2</v>
      </c>
      <c r="M2135" s="7">
        <v>5.2400000000000002E-2</v>
      </c>
      <c r="N2135" s="37">
        <v>4.6300000000000001E-2</v>
      </c>
    </row>
    <row r="2136" spans="1:14" x14ac:dyDescent="0.2">
      <c r="A2136" s="40">
        <f t="shared" si="11"/>
        <v>201812</v>
      </c>
      <c r="B2136" s="35">
        <v>43438</v>
      </c>
      <c r="C2136" s="7" t="s">
        <v>568</v>
      </c>
      <c r="D2136" s="36">
        <v>4.3299999999999998E-2</v>
      </c>
      <c r="E2136" s="36">
        <v>4.4299999999999999E-2</v>
      </c>
      <c r="F2136" s="36">
        <v>4.9500000000000002E-2</v>
      </c>
      <c r="G2136" s="37">
        <v>4.5699999999999998E-2</v>
      </c>
      <c r="H2136" s="8">
        <f t="shared" si="12"/>
        <v>0</v>
      </c>
      <c r="I2136" s="60"/>
      <c r="J2136" s="7">
        <v>4.0899999999999999E-2</v>
      </c>
      <c r="K2136" s="7">
        <v>4.2900000000000001E-2</v>
      </c>
      <c r="L2136" s="7">
        <v>4.4299999999999999E-2</v>
      </c>
      <c r="M2136" s="7">
        <v>5.16E-2</v>
      </c>
      <c r="N2136" s="37">
        <v>4.5499999999999999E-2</v>
      </c>
    </row>
    <row r="2137" spans="1:14" x14ac:dyDescent="0.2">
      <c r="A2137" s="40">
        <f t="shared" si="11"/>
        <v>201812</v>
      </c>
      <c r="B2137" s="35">
        <v>43440</v>
      </c>
      <c r="C2137" s="7" t="s">
        <v>568</v>
      </c>
      <c r="D2137" s="36">
        <v>4.3099999999999999E-2</v>
      </c>
      <c r="E2137" s="36">
        <v>4.3900000000000002E-2</v>
      </c>
      <c r="F2137" s="36">
        <v>4.9399999999999999E-2</v>
      </c>
      <c r="G2137" s="37">
        <v>4.5499999999999999E-2</v>
      </c>
      <c r="H2137" s="8">
        <f t="shared" si="12"/>
        <v>0</v>
      </c>
      <c r="I2137" s="60"/>
      <c r="J2137" s="7">
        <v>4.0800000000000003E-2</v>
      </c>
      <c r="K2137" s="7">
        <v>4.2700000000000002E-2</v>
      </c>
      <c r="L2137" s="7">
        <v>4.3999999999999997E-2</v>
      </c>
      <c r="M2137" s="7">
        <v>5.16E-2</v>
      </c>
      <c r="N2137" s="37">
        <v>4.5400000000000003E-2</v>
      </c>
    </row>
    <row r="2138" spans="1:14" x14ac:dyDescent="0.2">
      <c r="A2138" s="40">
        <f t="shared" si="11"/>
        <v>201812</v>
      </c>
      <c r="B2138" s="35">
        <v>43441</v>
      </c>
      <c r="C2138" s="7" t="s">
        <v>568</v>
      </c>
      <c r="D2138" s="36">
        <v>4.3099999999999999E-2</v>
      </c>
      <c r="E2138" s="36">
        <v>4.41E-2</v>
      </c>
      <c r="F2138" s="36">
        <v>4.9500000000000002E-2</v>
      </c>
      <c r="G2138" s="37">
        <v>4.5600000000000002E-2</v>
      </c>
      <c r="H2138" s="8">
        <f t="shared" si="12"/>
        <v>0</v>
      </c>
      <c r="I2138" s="60"/>
      <c r="J2138" s="7">
        <v>4.0599999999999997E-2</v>
      </c>
      <c r="K2138" s="7">
        <v>4.2599999999999999E-2</v>
      </c>
      <c r="L2138" s="7">
        <v>4.4200000000000003E-2</v>
      </c>
      <c r="M2138" s="7">
        <v>5.16E-2</v>
      </c>
      <c r="N2138" s="37">
        <v>4.5400000000000003E-2</v>
      </c>
    </row>
    <row r="2139" spans="1:14" x14ac:dyDescent="0.2">
      <c r="A2139" s="40">
        <f t="shared" si="11"/>
        <v>201812</v>
      </c>
      <c r="B2139" s="35">
        <v>43444</v>
      </c>
      <c r="C2139" s="7" t="s">
        <v>568</v>
      </c>
      <c r="D2139" s="36">
        <v>4.2999999999999997E-2</v>
      </c>
      <c r="E2139" s="36">
        <v>4.3999999999999997E-2</v>
      </c>
      <c r="F2139" s="36">
        <v>4.9500000000000002E-2</v>
      </c>
      <c r="G2139" s="37">
        <v>4.5499999999999999E-2</v>
      </c>
      <c r="H2139" s="8">
        <f t="shared" si="12"/>
        <v>0</v>
      </c>
      <c r="I2139" s="60"/>
      <c r="J2139" s="7">
        <v>4.0800000000000003E-2</v>
      </c>
      <c r="K2139" s="7">
        <v>4.2599999999999999E-2</v>
      </c>
      <c r="L2139" s="7">
        <v>4.41E-2</v>
      </c>
      <c r="M2139" s="7">
        <v>5.16E-2</v>
      </c>
      <c r="N2139" s="37">
        <v>4.5400000000000003E-2</v>
      </c>
    </row>
    <row r="2140" spans="1:14" x14ac:dyDescent="0.2">
      <c r="A2140" s="40">
        <f t="shared" si="11"/>
        <v>201812</v>
      </c>
      <c r="B2140" s="35">
        <v>43445</v>
      </c>
      <c r="C2140" s="7" t="s">
        <v>568</v>
      </c>
      <c r="D2140" s="36">
        <v>4.2999999999999997E-2</v>
      </c>
      <c r="E2140" s="36">
        <v>4.3999999999999997E-2</v>
      </c>
      <c r="F2140" s="36">
        <v>4.9399999999999999E-2</v>
      </c>
      <c r="G2140" s="37">
        <v>4.5499999999999999E-2</v>
      </c>
      <c r="H2140" s="8">
        <f t="shared" si="12"/>
        <v>0</v>
      </c>
      <c r="I2140" s="60"/>
      <c r="J2140" s="7">
        <v>4.0300000000000002E-2</v>
      </c>
      <c r="K2140" s="7">
        <v>4.24E-2</v>
      </c>
      <c r="L2140" s="7">
        <v>4.3999999999999997E-2</v>
      </c>
      <c r="M2140" s="7">
        <v>5.1499999999999997E-2</v>
      </c>
      <c r="N2140" s="37">
        <v>4.5199999999999997E-2</v>
      </c>
    </row>
    <row r="2141" spans="1:14" x14ac:dyDescent="0.2">
      <c r="A2141" s="40">
        <f t="shared" si="11"/>
        <v>201812</v>
      </c>
      <c r="B2141" s="35">
        <v>43446</v>
      </c>
      <c r="C2141" s="7" t="s">
        <v>568</v>
      </c>
      <c r="D2141" s="36">
        <v>4.2999999999999997E-2</v>
      </c>
      <c r="E2141" s="36">
        <v>4.4200000000000003E-2</v>
      </c>
      <c r="F2141" s="36">
        <v>4.9500000000000002E-2</v>
      </c>
      <c r="G2141" s="37">
        <v>4.5600000000000002E-2</v>
      </c>
      <c r="H2141" s="8">
        <f t="shared" si="12"/>
        <v>0</v>
      </c>
      <c r="I2141" s="60"/>
      <c r="J2141" s="7">
        <v>4.0099999999999997E-2</v>
      </c>
      <c r="K2141" s="7">
        <v>4.24E-2</v>
      </c>
      <c r="L2141" s="7">
        <v>4.41E-2</v>
      </c>
      <c r="M2141" s="7">
        <v>5.1499999999999997E-2</v>
      </c>
      <c r="N2141" s="37">
        <v>4.5199999999999997E-2</v>
      </c>
    </row>
    <row r="2142" spans="1:14" x14ac:dyDescent="0.2">
      <c r="A2142" s="40">
        <f t="shared" si="11"/>
        <v>201812</v>
      </c>
      <c r="B2142" s="35">
        <v>43447</v>
      </c>
      <c r="C2142" s="7" t="s">
        <v>568</v>
      </c>
      <c r="D2142" s="36">
        <v>4.2999999999999997E-2</v>
      </c>
      <c r="E2142" s="36">
        <v>4.4299999999999999E-2</v>
      </c>
      <c r="F2142" s="36">
        <v>4.9599999999999998E-2</v>
      </c>
      <c r="G2142" s="37">
        <v>4.5600000000000002E-2</v>
      </c>
      <c r="H2142" s="8">
        <f t="shared" si="12"/>
        <v>0</v>
      </c>
      <c r="I2142" s="60"/>
      <c r="J2142" s="7">
        <v>4.0099999999999997E-2</v>
      </c>
      <c r="K2142" s="7">
        <v>4.24E-2</v>
      </c>
      <c r="L2142" s="7">
        <v>4.41E-2</v>
      </c>
      <c r="M2142" s="7">
        <v>5.16E-2</v>
      </c>
      <c r="N2142" s="37">
        <v>4.5199999999999997E-2</v>
      </c>
    </row>
    <row r="2143" spans="1:14" x14ac:dyDescent="0.2">
      <c r="A2143" s="40">
        <f t="shared" si="11"/>
        <v>201812</v>
      </c>
      <c r="B2143" s="35">
        <v>43448</v>
      </c>
      <c r="C2143" s="7" t="s">
        <v>568</v>
      </c>
      <c r="D2143" s="36">
        <v>4.2700000000000002E-2</v>
      </c>
      <c r="E2143" s="36">
        <v>4.41E-2</v>
      </c>
      <c r="F2143" s="36">
        <v>4.9399999999999999E-2</v>
      </c>
      <c r="G2143" s="37">
        <v>4.5400000000000003E-2</v>
      </c>
      <c r="H2143" s="8">
        <f t="shared" si="12"/>
        <v>0</v>
      </c>
      <c r="I2143" s="60"/>
      <c r="J2143" s="7">
        <v>4.02E-2</v>
      </c>
      <c r="K2143" s="7">
        <v>4.2200000000000001E-2</v>
      </c>
      <c r="L2143" s="7">
        <v>4.3900000000000002E-2</v>
      </c>
      <c r="M2143" s="7">
        <v>5.1400000000000001E-2</v>
      </c>
      <c r="N2143" s="37">
        <v>4.5100000000000001E-2</v>
      </c>
    </row>
    <row r="2144" spans="1:14" x14ac:dyDescent="0.2">
      <c r="A2144" s="40">
        <f t="shared" si="11"/>
        <v>201812</v>
      </c>
      <c r="B2144" s="35">
        <v>43451</v>
      </c>
      <c r="C2144" s="7" t="s">
        <v>568</v>
      </c>
      <c r="D2144" s="36">
        <v>4.2299999999999997E-2</v>
      </c>
      <c r="E2144" s="36">
        <v>4.3900000000000002E-2</v>
      </c>
      <c r="F2144" s="36">
        <v>4.9099999999999998E-2</v>
      </c>
      <c r="G2144" s="37">
        <v>4.5100000000000001E-2</v>
      </c>
      <c r="H2144" s="8">
        <f t="shared" si="12"/>
        <v>0</v>
      </c>
      <c r="I2144" s="60"/>
      <c r="J2144" s="7">
        <v>3.9899999999999998E-2</v>
      </c>
      <c r="K2144" s="7">
        <v>4.1799999999999997E-2</v>
      </c>
      <c r="L2144" s="7">
        <v>4.36E-2</v>
      </c>
      <c r="M2144" s="7">
        <v>5.11E-2</v>
      </c>
      <c r="N2144" s="37">
        <v>4.48E-2</v>
      </c>
    </row>
    <row r="2145" spans="1:14" x14ac:dyDescent="0.2">
      <c r="A2145" s="40">
        <f t="shared" si="11"/>
        <v>201812</v>
      </c>
      <c r="B2145" s="35">
        <v>43452</v>
      </c>
      <c r="C2145" s="7" t="s">
        <v>568</v>
      </c>
      <c r="D2145" s="36">
        <v>4.19E-2</v>
      </c>
      <c r="E2145" s="36">
        <v>4.3499999999999997E-2</v>
      </c>
      <c r="F2145" s="36">
        <v>4.8800000000000003E-2</v>
      </c>
      <c r="G2145" s="37">
        <v>4.4699999999999997E-2</v>
      </c>
      <c r="H2145" s="8">
        <f t="shared" si="12"/>
        <v>0</v>
      </c>
      <c r="I2145" s="60"/>
      <c r="J2145" s="7">
        <v>3.95E-2</v>
      </c>
      <c r="K2145" s="7">
        <v>4.1500000000000002E-2</v>
      </c>
      <c r="L2145" s="7">
        <v>4.3299999999999998E-2</v>
      </c>
      <c r="M2145" s="7">
        <v>5.0799999999999998E-2</v>
      </c>
      <c r="N2145" s="37">
        <v>4.4400000000000002E-2</v>
      </c>
    </row>
    <row r="2146" spans="1:14" x14ac:dyDescent="0.2">
      <c r="A2146" s="40">
        <f t="shared" si="11"/>
        <v>201812</v>
      </c>
      <c r="B2146" s="35">
        <v>43453</v>
      </c>
      <c r="C2146" s="7" t="s">
        <v>568</v>
      </c>
      <c r="D2146" s="36">
        <v>4.1300000000000003E-2</v>
      </c>
      <c r="E2146" s="36">
        <v>4.2900000000000001E-2</v>
      </c>
      <c r="F2146" s="36">
        <v>4.8300000000000003E-2</v>
      </c>
      <c r="G2146" s="37">
        <v>4.4200000000000003E-2</v>
      </c>
      <c r="H2146" s="8">
        <f t="shared" si="12"/>
        <v>0</v>
      </c>
      <c r="I2146" s="60"/>
      <c r="J2146" s="7">
        <v>3.8899999999999997E-2</v>
      </c>
      <c r="K2146" s="7">
        <v>4.0899999999999999E-2</v>
      </c>
      <c r="L2146" s="7">
        <v>4.2700000000000002E-2</v>
      </c>
      <c r="M2146" s="7">
        <v>5.04E-2</v>
      </c>
      <c r="N2146" s="37">
        <v>4.3900000000000002E-2</v>
      </c>
    </row>
    <row r="2147" spans="1:14" x14ac:dyDescent="0.2">
      <c r="A2147" s="40">
        <f t="shared" si="11"/>
        <v>201812</v>
      </c>
      <c r="B2147" s="35">
        <v>43454</v>
      </c>
      <c r="C2147" s="7" t="s">
        <v>568</v>
      </c>
      <c r="D2147" s="36">
        <v>4.1300000000000003E-2</v>
      </c>
      <c r="E2147" s="36">
        <v>4.2900000000000001E-2</v>
      </c>
      <c r="F2147" s="36">
        <v>4.8500000000000001E-2</v>
      </c>
      <c r="G2147" s="37">
        <v>4.4200000000000003E-2</v>
      </c>
      <c r="H2147" s="8">
        <f t="shared" si="12"/>
        <v>0</v>
      </c>
      <c r="I2147" s="60"/>
      <c r="J2147" s="7">
        <v>3.95E-2</v>
      </c>
      <c r="K2147" s="7">
        <v>4.1099999999999998E-2</v>
      </c>
      <c r="L2147" s="7">
        <v>4.2900000000000001E-2</v>
      </c>
      <c r="M2147" s="7">
        <v>5.0700000000000002E-2</v>
      </c>
      <c r="N2147" s="37">
        <v>4.41E-2</v>
      </c>
    </row>
    <row r="2148" spans="1:14" x14ac:dyDescent="0.2">
      <c r="A2148" s="40">
        <f t="shared" si="11"/>
        <v>201812</v>
      </c>
      <c r="B2148" s="35">
        <v>43455</v>
      </c>
      <c r="C2148" s="7" t="s">
        <v>568</v>
      </c>
      <c r="D2148" s="36">
        <v>4.1500000000000002E-2</v>
      </c>
      <c r="E2148" s="36">
        <v>4.3099999999999999E-2</v>
      </c>
      <c r="F2148" s="36">
        <v>4.8800000000000003E-2</v>
      </c>
      <c r="G2148" s="37">
        <v>4.4499999999999998E-2</v>
      </c>
      <c r="H2148" s="8">
        <f t="shared" si="12"/>
        <v>0</v>
      </c>
      <c r="I2148" s="60"/>
      <c r="J2148" s="7">
        <v>3.9699999999999999E-2</v>
      </c>
      <c r="K2148" s="7">
        <v>4.1300000000000003E-2</v>
      </c>
      <c r="L2148" s="7">
        <v>4.3099999999999999E-2</v>
      </c>
      <c r="M2148" s="7">
        <v>5.0999999999999997E-2</v>
      </c>
      <c r="N2148" s="37">
        <v>4.4400000000000002E-2</v>
      </c>
    </row>
    <row r="2149" spans="1:14" x14ac:dyDescent="0.2">
      <c r="A2149" s="40">
        <f t="shared" si="11"/>
        <v>201812</v>
      </c>
      <c r="B2149" s="35">
        <v>43458</v>
      </c>
      <c r="C2149" s="7" t="s">
        <v>568</v>
      </c>
      <c r="D2149" s="36">
        <v>4.1200000000000001E-2</v>
      </c>
      <c r="E2149" s="36">
        <v>4.2900000000000001E-2</v>
      </c>
      <c r="F2149" s="36">
        <v>4.8599999999999997E-2</v>
      </c>
      <c r="G2149" s="37">
        <v>4.4200000000000003E-2</v>
      </c>
      <c r="H2149" s="8">
        <f t="shared" si="12"/>
        <v>0</v>
      </c>
      <c r="I2149" s="60"/>
      <c r="J2149" s="7">
        <v>3.9600000000000003E-2</v>
      </c>
      <c r="K2149" s="7">
        <v>4.1099999999999998E-2</v>
      </c>
      <c r="L2149" s="7">
        <v>4.2900000000000001E-2</v>
      </c>
      <c r="M2149" s="7">
        <v>5.0900000000000001E-2</v>
      </c>
      <c r="N2149" s="37">
        <v>4.4200000000000003E-2</v>
      </c>
    </row>
    <row r="2150" spans="1:14" x14ac:dyDescent="0.2">
      <c r="A2150" s="40">
        <f t="shared" si="11"/>
        <v>201812</v>
      </c>
      <c r="B2150" s="35">
        <v>43460</v>
      </c>
      <c r="C2150" s="7" t="s">
        <v>568</v>
      </c>
      <c r="D2150" s="36">
        <v>4.1700000000000001E-2</v>
      </c>
      <c r="E2150" s="36">
        <v>4.3400000000000001E-2</v>
      </c>
      <c r="F2150" s="36">
        <v>4.9099999999999998E-2</v>
      </c>
      <c r="G2150" s="37">
        <v>4.4699999999999997E-2</v>
      </c>
      <c r="H2150" s="8">
        <f t="shared" si="12"/>
        <v>0</v>
      </c>
      <c r="I2150" s="60"/>
      <c r="J2150" s="7">
        <v>4.0099999999999997E-2</v>
      </c>
      <c r="K2150" s="7">
        <v>4.1799999999999997E-2</v>
      </c>
      <c r="L2150" s="7">
        <v>4.3499999999999997E-2</v>
      </c>
      <c r="M2150" s="7">
        <v>5.1400000000000001E-2</v>
      </c>
      <c r="N2150" s="37">
        <v>4.48E-2</v>
      </c>
    </row>
    <row r="2151" spans="1:14" x14ac:dyDescent="0.2">
      <c r="A2151" s="40">
        <f t="shared" si="11"/>
        <v>201812</v>
      </c>
      <c r="B2151" s="35">
        <v>43461</v>
      </c>
      <c r="C2151" s="7" t="s">
        <v>568</v>
      </c>
      <c r="D2151" s="36">
        <v>4.1500000000000002E-2</v>
      </c>
      <c r="E2151" s="36">
        <v>4.3299999999999998E-2</v>
      </c>
      <c r="F2151" s="36">
        <v>4.8899999999999999E-2</v>
      </c>
      <c r="G2151" s="37">
        <v>4.4600000000000001E-2</v>
      </c>
      <c r="H2151" s="8">
        <f t="shared" si="12"/>
        <v>0</v>
      </c>
      <c r="I2151" s="60"/>
      <c r="J2151" s="7">
        <v>4.0099999999999997E-2</v>
      </c>
      <c r="K2151" s="7">
        <v>4.1500000000000002E-2</v>
      </c>
      <c r="L2151" s="7">
        <v>4.3299999999999998E-2</v>
      </c>
      <c r="M2151" s="7">
        <v>5.1299999999999998E-2</v>
      </c>
      <c r="N2151" s="37">
        <v>4.4600000000000001E-2</v>
      </c>
    </row>
    <row r="2152" spans="1:14" x14ac:dyDescent="0.2">
      <c r="A2152" s="40">
        <f t="shared" si="11"/>
        <v>201812</v>
      </c>
      <c r="B2152" s="35">
        <v>43462</v>
      </c>
      <c r="C2152" s="7" t="s">
        <v>568</v>
      </c>
      <c r="D2152" s="36">
        <v>4.2000000000000003E-2</v>
      </c>
      <c r="E2152" s="36">
        <v>4.3499999999999997E-2</v>
      </c>
      <c r="F2152" s="36">
        <v>4.9099999999999998E-2</v>
      </c>
      <c r="G2152" s="37">
        <v>4.4900000000000002E-2</v>
      </c>
      <c r="H2152" s="8">
        <f t="shared" si="12"/>
        <v>0</v>
      </c>
      <c r="I2152" s="60"/>
      <c r="J2152" s="7">
        <v>4.02E-2</v>
      </c>
      <c r="K2152" s="7">
        <v>4.19E-2</v>
      </c>
      <c r="L2152" s="7">
        <v>4.3499999999999997E-2</v>
      </c>
      <c r="M2152" s="7">
        <v>5.16E-2</v>
      </c>
      <c r="N2152" s="37">
        <v>4.4900000000000002E-2</v>
      </c>
    </row>
    <row r="2153" spans="1:14" x14ac:dyDescent="0.2">
      <c r="A2153" s="40">
        <f t="shared" si="11"/>
        <v>201812</v>
      </c>
      <c r="B2153" s="35">
        <v>43465</v>
      </c>
      <c r="C2153" s="7" t="s">
        <v>568</v>
      </c>
      <c r="D2153" s="36">
        <v>4.1700000000000001E-2</v>
      </c>
      <c r="E2153" s="36">
        <v>4.3299999999999998E-2</v>
      </c>
      <c r="F2153" s="36">
        <v>4.9000000000000002E-2</v>
      </c>
      <c r="G2153" s="37">
        <v>4.4699999999999997E-2</v>
      </c>
      <c r="H2153" s="8">
        <f t="shared" si="12"/>
        <v>0</v>
      </c>
      <c r="I2153" s="60"/>
      <c r="J2153" s="7">
        <v>3.9899999999999998E-2</v>
      </c>
      <c r="K2153" s="7">
        <v>4.1599999999999998E-2</v>
      </c>
      <c r="L2153" s="7">
        <v>4.3299999999999998E-2</v>
      </c>
      <c r="M2153" s="7">
        <v>5.1400000000000001E-2</v>
      </c>
      <c r="N2153" s="37">
        <v>4.4699999999999997E-2</v>
      </c>
    </row>
    <row r="2154" spans="1:14" x14ac:dyDescent="0.2">
      <c r="A2154" s="40">
        <f t="shared" si="11"/>
        <v>201901</v>
      </c>
      <c r="B2154" s="35">
        <v>43467</v>
      </c>
      <c r="C2154" s="7" t="s">
        <v>568</v>
      </c>
      <c r="D2154" s="36">
        <v>4.1399999999999999E-2</v>
      </c>
      <c r="E2154" s="36">
        <v>4.2999999999999997E-2</v>
      </c>
      <c r="F2154" s="36">
        <v>4.87E-2</v>
      </c>
      <c r="G2154" s="37">
        <v>4.4400000000000002E-2</v>
      </c>
      <c r="H2154" s="8">
        <f t="shared" si="12"/>
        <v>0</v>
      </c>
      <c r="I2154" s="60"/>
      <c r="J2154" s="7">
        <v>3.95E-2</v>
      </c>
      <c r="K2154" s="7">
        <v>4.1300000000000003E-2</v>
      </c>
      <c r="L2154" s="7">
        <v>4.2999999999999997E-2</v>
      </c>
      <c r="M2154" s="7">
        <v>5.11E-2</v>
      </c>
      <c r="N2154" s="37">
        <v>4.4400000000000002E-2</v>
      </c>
    </row>
    <row r="2155" spans="1:14" x14ac:dyDescent="0.2">
      <c r="A2155" s="40">
        <f t="shared" si="11"/>
        <v>201901</v>
      </c>
      <c r="B2155" s="35">
        <v>43468</v>
      </c>
      <c r="C2155" s="7" t="s">
        <v>568</v>
      </c>
      <c r="D2155" s="36">
        <v>4.0599999999999997E-2</v>
      </c>
      <c r="E2155" s="36">
        <v>4.2299999999999997E-2</v>
      </c>
      <c r="F2155" s="36">
        <v>4.8000000000000001E-2</v>
      </c>
      <c r="G2155" s="37">
        <v>4.36E-2</v>
      </c>
      <c r="H2155" s="8">
        <f t="shared" si="12"/>
        <v>0</v>
      </c>
      <c r="I2155" s="60"/>
      <c r="J2155" s="7">
        <v>3.9100000000000003E-2</v>
      </c>
      <c r="K2155" s="7">
        <v>4.07E-2</v>
      </c>
      <c r="L2155" s="7">
        <v>4.24E-2</v>
      </c>
      <c r="M2155" s="7">
        <v>5.04E-2</v>
      </c>
      <c r="N2155" s="37">
        <v>4.3700000000000003E-2</v>
      </c>
    </row>
    <row r="2156" spans="1:14" x14ac:dyDescent="0.2">
      <c r="A2156" s="40">
        <f t="shared" si="11"/>
        <v>201901</v>
      </c>
      <c r="B2156" s="35">
        <v>43469</v>
      </c>
      <c r="C2156" s="7" t="s">
        <v>568</v>
      </c>
      <c r="D2156" s="36">
        <v>4.1500000000000002E-2</v>
      </c>
      <c r="E2156" s="36">
        <v>4.3099999999999999E-2</v>
      </c>
      <c r="F2156" s="36">
        <v>4.8800000000000003E-2</v>
      </c>
      <c r="G2156" s="37">
        <v>4.4499999999999998E-2</v>
      </c>
      <c r="H2156" s="8">
        <f t="shared" si="12"/>
        <v>0</v>
      </c>
      <c r="I2156" s="60"/>
      <c r="J2156" s="7">
        <v>3.9800000000000002E-2</v>
      </c>
      <c r="K2156" s="7">
        <v>4.1200000000000001E-2</v>
      </c>
      <c r="L2156" s="7">
        <v>4.3299999999999998E-2</v>
      </c>
      <c r="M2156" s="7">
        <v>5.1200000000000002E-2</v>
      </c>
      <c r="N2156" s="37">
        <v>4.4499999999999998E-2</v>
      </c>
    </row>
    <row r="2157" spans="1:14" x14ac:dyDescent="0.2">
      <c r="A2157" s="40">
        <f t="shared" si="11"/>
        <v>201901</v>
      </c>
      <c r="B2157" s="35">
        <v>43472</v>
      </c>
      <c r="C2157" s="7" t="s">
        <v>568</v>
      </c>
      <c r="D2157" s="36">
        <v>4.1599999999999998E-2</v>
      </c>
      <c r="E2157" s="36">
        <v>4.3200000000000002E-2</v>
      </c>
      <c r="F2157" s="36">
        <v>4.8899999999999999E-2</v>
      </c>
      <c r="G2157" s="37">
        <v>4.4600000000000001E-2</v>
      </c>
      <c r="H2157" s="8">
        <f t="shared" ref="H2157:H2220" si="13">IF(ROUND(AVERAGE(C2157:F2157)-G2157,4)=0,0,1)</f>
        <v>0</v>
      </c>
      <c r="I2157" s="60"/>
      <c r="J2157" s="7">
        <v>3.9600000000000003E-2</v>
      </c>
      <c r="K2157" s="7">
        <v>4.1300000000000003E-2</v>
      </c>
      <c r="L2157" s="7">
        <v>4.3299999999999998E-2</v>
      </c>
      <c r="M2157" s="7">
        <v>5.1200000000000002E-2</v>
      </c>
      <c r="N2157" s="37">
        <v>4.4499999999999998E-2</v>
      </c>
    </row>
    <row r="2158" spans="1:14" x14ac:dyDescent="0.2">
      <c r="A2158" s="40">
        <f t="shared" ref="A2158:A2221" si="14">YEAR(B2158)*100+MONTH(B2158)</f>
        <v>201901</v>
      </c>
      <c r="B2158" s="35">
        <v>43473</v>
      </c>
      <c r="C2158" s="7" t="s">
        <v>568</v>
      </c>
      <c r="D2158" s="36">
        <v>4.1599999999999998E-2</v>
      </c>
      <c r="E2158" s="36">
        <v>4.3299999999999998E-2</v>
      </c>
      <c r="F2158" s="36">
        <v>4.9000000000000002E-2</v>
      </c>
      <c r="G2158" s="37">
        <v>4.4600000000000001E-2</v>
      </c>
      <c r="H2158" s="8">
        <f t="shared" si="13"/>
        <v>0</v>
      </c>
      <c r="I2158" s="60"/>
      <c r="J2158" s="7">
        <v>3.9699999999999999E-2</v>
      </c>
      <c r="K2158" s="7">
        <v>4.1300000000000003E-2</v>
      </c>
      <c r="L2158" s="7">
        <v>4.3299999999999998E-2</v>
      </c>
      <c r="M2158" s="7">
        <v>5.1200000000000002E-2</v>
      </c>
      <c r="N2158" s="37">
        <v>4.4499999999999998E-2</v>
      </c>
    </row>
    <row r="2159" spans="1:14" x14ac:dyDescent="0.2">
      <c r="A2159" s="40">
        <f t="shared" si="14"/>
        <v>201901</v>
      </c>
      <c r="B2159" s="35">
        <v>43474</v>
      </c>
      <c r="C2159" s="7" t="s">
        <v>568</v>
      </c>
      <c r="D2159" s="36">
        <v>4.2000000000000003E-2</v>
      </c>
      <c r="E2159" s="36">
        <v>4.36E-2</v>
      </c>
      <c r="F2159" s="36">
        <v>4.9299999999999997E-2</v>
      </c>
      <c r="G2159" s="37">
        <v>4.4999999999999998E-2</v>
      </c>
      <c r="H2159" s="8">
        <f t="shared" si="13"/>
        <v>0</v>
      </c>
      <c r="I2159" s="60"/>
      <c r="J2159" s="7">
        <v>3.9600000000000003E-2</v>
      </c>
      <c r="K2159" s="7">
        <v>4.1500000000000002E-2</v>
      </c>
      <c r="L2159" s="7">
        <v>4.36E-2</v>
      </c>
      <c r="M2159" s="7">
        <v>5.1299999999999998E-2</v>
      </c>
      <c r="N2159" s="37">
        <v>4.4699999999999997E-2</v>
      </c>
    </row>
    <row r="2160" spans="1:14" x14ac:dyDescent="0.2">
      <c r="A2160" s="40">
        <f t="shared" si="14"/>
        <v>201901</v>
      </c>
      <c r="B2160" s="35">
        <v>43475</v>
      </c>
      <c r="C2160" s="7" t="s">
        <v>568</v>
      </c>
      <c r="D2160" s="36">
        <v>4.2299999999999997E-2</v>
      </c>
      <c r="E2160" s="36">
        <v>4.3900000000000002E-2</v>
      </c>
      <c r="F2160" s="36">
        <v>4.9599999999999998E-2</v>
      </c>
      <c r="G2160" s="37">
        <v>4.53E-2</v>
      </c>
      <c r="H2160" s="8">
        <f t="shared" si="13"/>
        <v>0</v>
      </c>
      <c r="I2160" s="60"/>
      <c r="J2160" s="7">
        <v>3.9800000000000002E-2</v>
      </c>
      <c r="K2160" s="7">
        <v>4.1799999999999997E-2</v>
      </c>
      <c r="L2160" s="7">
        <v>4.3799999999999999E-2</v>
      </c>
      <c r="M2160" s="7">
        <v>5.16E-2</v>
      </c>
      <c r="N2160" s="37">
        <v>4.4999999999999998E-2</v>
      </c>
    </row>
    <row r="2161" spans="1:14" x14ac:dyDescent="0.2">
      <c r="A2161" s="40">
        <f t="shared" si="14"/>
        <v>201901</v>
      </c>
      <c r="B2161" s="35">
        <v>43476</v>
      </c>
      <c r="C2161" s="7" t="s">
        <v>568</v>
      </c>
      <c r="D2161" s="36">
        <v>4.2200000000000001E-2</v>
      </c>
      <c r="E2161" s="36">
        <v>4.3700000000000003E-2</v>
      </c>
      <c r="F2161" s="36">
        <v>4.9299999999999997E-2</v>
      </c>
      <c r="G2161" s="37">
        <v>4.5100000000000001E-2</v>
      </c>
      <c r="H2161" s="8">
        <f t="shared" si="13"/>
        <v>0</v>
      </c>
      <c r="I2161" s="60"/>
      <c r="J2161" s="7">
        <v>3.9600000000000003E-2</v>
      </c>
      <c r="K2161" s="7">
        <v>4.1599999999999998E-2</v>
      </c>
      <c r="L2161" s="7">
        <v>4.36E-2</v>
      </c>
      <c r="M2161" s="7">
        <v>5.1299999999999998E-2</v>
      </c>
      <c r="N2161" s="37">
        <v>4.4699999999999997E-2</v>
      </c>
    </row>
    <row r="2162" spans="1:14" x14ac:dyDescent="0.2">
      <c r="A2162" s="40">
        <f t="shared" si="14"/>
        <v>201901</v>
      </c>
      <c r="B2162" s="35">
        <v>43479</v>
      </c>
      <c r="C2162" s="7" t="s">
        <v>568</v>
      </c>
      <c r="D2162" s="36">
        <v>4.24E-2</v>
      </c>
      <c r="E2162" s="36">
        <v>4.3999999999999997E-2</v>
      </c>
      <c r="F2162" s="36">
        <v>4.9700000000000001E-2</v>
      </c>
      <c r="G2162" s="37">
        <v>4.5400000000000003E-2</v>
      </c>
      <c r="H2162" s="8">
        <f t="shared" si="13"/>
        <v>0</v>
      </c>
      <c r="I2162" s="60"/>
      <c r="J2162" s="7">
        <v>0.04</v>
      </c>
      <c r="K2162" s="7">
        <v>4.19E-2</v>
      </c>
      <c r="L2162" s="7">
        <v>4.3900000000000002E-2</v>
      </c>
      <c r="M2162" s="7">
        <v>5.1700000000000003E-2</v>
      </c>
      <c r="N2162" s="37">
        <v>4.5100000000000001E-2</v>
      </c>
    </row>
    <row r="2163" spans="1:14" x14ac:dyDescent="0.2">
      <c r="A2163" s="40">
        <f t="shared" si="14"/>
        <v>201901</v>
      </c>
      <c r="B2163" s="35">
        <v>43480</v>
      </c>
      <c r="C2163" s="7" t="s">
        <v>568</v>
      </c>
      <c r="D2163" s="36">
        <v>4.2500000000000003E-2</v>
      </c>
      <c r="E2163" s="36">
        <v>4.41E-2</v>
      </c>
      <c r="F2163" s="36">
        <v>4.9799999999999997E-2</v>
      </c>
      <c r="G2163" s="37">
        <v>4.5499999999999999E-2</v>
      </c>
      <c r="H2163" s="8">
        <f t="shared" si="13"/>
        <v>0</v>
      </c>
      <c r="I2163" s="60"/>
      <c r="J2163" s="7">
        <v>3.9899999999999998E-2</v>
      </c>
      <c r="K2163" s="7">
        <v>4.2000000000000003E-2</v>
      </c>
      <c r="L2163" s="7">
        <v>4.3900000000000002E-2</v>
      </c>
      <c r="M2163" s="7">
        <v>5.1799999999999999E-2</v>
      </c>
      <c r="N2163" s="37">
        <v>4.5100000000000001E-2</v>
      </c>
    </row>
    <row r="2164" spans="1:14" x14ac:dyDescent="0.2">
      <c r="A2164" s="40">
        <f t="shared" si="14"/>
        <v>201901</v>
      </c>
      <c r="B2164" s="35">
        <v>43481</v>
      </c>
      <c r="C2164" s="7" t="s">
        <v>568</v>
      </c>
      <c r="D2164" s="36">
        <v>4.2500000000000003E-2</v>
      </c>
      <c r="E2164" s="36">
        <v>4.41E-2</v>
      </c>
      <c r="F2164" s="36">
        <v>4.9799999999999997E-2</v>
      </c>
      <c r="G2164" s="37">
        <v>4.5499999999999999E-2</v>
      </c>
      <c r="H2164" s="8">
        <f t="shared" si="13"/>
        <v>0</v>
      </c>
      <c r="I2164" s="60"/>
      <c r="J2164" s="7">
        <v>0.04</v>
      </c>
      <c r="K2164" s="7">
        <v>4.19E-2</v>
      </c>
      <c r="L2164" s="7">
        <v>4.3999999999999997E-2</v>
      </c>
      <c r="M2164" s="7">
        <v>5.1799999999999999E-2</v>
      </c>
      <c r="N2164" s="37">
        <v>4.5100000000000001E-2</v>
      </c>
    </row>
    <row r="2165" spans="1:14" x14ac:dyDescent="0.2">
      <c r="A2165" s="40">
        <f t="shared" si="14"/>
        <v>201901</v>
      </c>
      <c r="B2165" s="35">
        <v>43482</v>
      </c>
      <c r="C2165" s="7" t="s">
        <v>568</v>
      </c>
      <c r="D2165" s="36">
        <v>4.24E-2</v>
      </c>
      <c r="E2165" s="36">
        <v>4.41E-2</v>
      </c>
      <c r="F2165" s="36">
        <v>4.9799999999999997E-2</v>
      </c>
      <c r="G2165" s="37">
        <v>4.5400000000000003E-2</v>
      </c>
      <c r="H2165" s="8">
        <f t="shared" si="13"/>
        <v>0</v>
      </c>
      <c r="I2165" s="60"/>
      <c r="J2165" s="7">
        <v>0.04</v>
      </c>
      <c r="K2165" s="7">
        <v>4.1799999999999997E-2</v>
      </c>
      <c r="L2165" s="7">
        <v>4.3900000000000002E-2</v>
      </c>
      <c r="M2165" s="7">
        <v>5.1799999999999999E-2</v>
      </c>
      <c r="N2165" s="37">
        <v>4.4999999999999998E-2</v>
      </c>
    </row>
    <row r="2166" spans="1:14" x14ac:dyDescent="0.2">
      <c r="A2166" s="40">
        <f t="shared" si="14"/>
        <v>201901</v>
      </c>
      <c r="B2166" s="35">
        <v>43483</v>
      </c>
      <c r="C2166" s="7" t="s">
        <v>568</v>
      </c>
      <c r="D2166" s="36">
        <v>4.2599999999999999E-2</v>
      </c>
      <c r="E2166" s="36">
        <v>4.4200000000000003E-2</v>
      </c>
      <c r="F2166" s="36">
        <v>4.9700000000000001E-2</v>
      </c>
      <c r="G2166" s="37">
        <v>4.5499999999999999E-2</v>
      </c>
      <c r="H2166" s="8">
        <f t="shared" si="13"/>
        <v>0</v>
      </c>
      <c r="I2166" s="60"/>
      <c r="J2166" s="7">
        <v>3.9600000000000003E-2</v>
      </c>
      <c r="K2166" s="7">
        <v>4.1700000000000001E-2</v>
      </c>
      <c r="L2166" s="7">
        <v>4.3999999999999997E-2</v>
      </c>
      <c r="M2166" s="7">
        <v>5.1700000000000003E-2</v>
      </c>
      <c r="N2166" s="37">
        <v>4.4999999999999998E-2</v>
      </c>
    </row>
    <row r="2167" spans="1:14" x14ac:dyDescent="0.2">
      <c r="A2167" s="40">
        <f t="shared" si="14"/>
        <v>201901</v>
      </c>
      <c r="B2167" s="35">
        <v>43487</v>
      </c>
      <c r="C2167" s="7" t="s">
        <v>568</v>
      </c>
      <c r="D2167" s="36">
        <v>4.19E-2</v>
      </c>
      <c r="E2167" s="36">
        <v>4.3700000000000003E-2</v>
      </c>
      <c r="F2167" s="36">
        <v>4.9200000000000001E-2</v>
      </c>
      <c r="G2167" s="37">
        <v>4.4900000000000002E-2</v>
      </c>
      <c r="H2167" s="8">
        <f t="shared" si="13"/>
        <v>0</v>
      </c>
      <c r="I2167" s="60"/>
      <c r="J2167" s="7">
        <v>3.9199999999999999E-2</v>
      </c>
      <c r="K2167" s="7">
        <v>4.1200000000000001E-2</v>
      </c>
      <c r="L2167" s="7">
        <v>4.3499999999999997E-2</v>
      </c>
      <c r="M2167" s="7">
        <v>5.1200000000000002E-2</v>
      </c>
      <c r="N2167" s="37">
        <v>4.4499999999999998E-2</v>
      </c>
    </row>
    <row r="2168" spans="1:14" x14ac:dyDescent="0.2">
      <c r="A2168" s="40">
        <f t="shared" si="14"/>
        <v>201901</v>
      </c>
      <c r="B2168" s="35">
        <v>43488</v>
      </c>
      <c r="C2168" s="7" t="s">
        <v>568</v>
      </c>
      <c r="D2168" s="36">
        <v>4.19E-2</v>
      </c>
      <c r="E2168" s="36">
        <v>4.3799999999999999E-2</v>
      </c>
      <c r="F2168" s="36">
        <v>4.9299999999999997E-2</v>
      </c>
      <c r="G2168" s="37">
        <v>4.4999999999999998E-2</v>
      </c>
      <c r="H2168" s="8">
        <f t="shared" si="13"/>
        <v>0</v>
      </c>
      <c r="I2168" s="60"/>
      <c r="J2168" s="7">
        <v>3.8899999999999997E-2</v>
      </c>
      <c r="K2168" s="7">
        <v>4.1200000000000001E-2</v>
      </c>
      <c r="L2168" s="7">
        <v>4.36E-2</v>
      </c>
      <c r="M2168" s="7">
        <v>5.1299999999999998E-2</v>
      </c>
      <c r="N2168" s="37">
        <v>4.4499999999999998E-2</v>
      </c>
    </row>
    <row r="2169" spans="1:14" x14ac:dyDescent="0.2">
      <c r="A2169" s="40">
        <f t="shared" si="14"/>
        <v>201901</v>
      </c>
      <c r="B2169" s="35">
        <v>43489</v>
      </c>
      <c r="C2169" s="7" t="s">
        <v>568</v>
      </c>
      <c r="D2169" s="36">
        <v>4.1599999999999998E-2</v>
      </c>
      <c r="E2169" s="36">
        <v>4.3400000000000001E-2</v>
      </c>
      <c r="F2169" s="36">
        <v>4.8899999999999999E-2</v>
      </c>
      <c r="G2169" s="37">
        <v>4.4600000000000001E-2</v>
      </c>
      <c r="H2169" s="8">
        <f t="shared" si="13"/>
        <v>0</v>
      </c>
      <c r="I2169" s="60"/>
      <c r="J2169" s="7">
        <v>3.8600000000000002E-2</v>
      </c>
      <c r="K2169" s="7">
        <v>4.0800000000000003E-2</v>
      </c>
      <c r="L2169" s="7">
        <v>4.3099999999999999E-2</v>
      </c>
      <c r="M2169" s="7">
        <v>5.0900000000000001E-2</v>
      </c>
      <c r="N2169" s="37">
        <v>4.41E-2</v>
      </c>
    </row>
    <row r="2170" spans="1:14" x14ac:dyDescent="0.2">
      <c r="A2170" s="40">
        <f t="shared" si="14"/>
        <v>201901</v>
      </c>
      <c r="B2170" s="35">
        <v>43490</v>
      </c>
      <c r="C2170" s="7" t="s">
        <v>568</v>
      </c>
      <c r="D2170" s="36">
        <v>4.1799999999999997E-2</v>
      </c>
      <c r="E2170" s="36">
        <v>4.3499999999999997E-2</v>
      </c>
      <c r="F2170" s="36">
        <v>4.9099999999999998E-2</v>
      </c>
      <c r="G2170" s="37">
        <v>4.48E-2</v>
      </c>
      <c r="H2170" s="8">
        <f t="shared" si="13"/>
        <v>0</v>
      </c>
      <c r="I2170" s="60"/>
      <c r="J2170" s="7">
        <v>3.8600000000000002E-2</v>
      </c>
      <c r="K2170" s="7">
        <v>4.1200000000000001E-2</v>
      </c>
      <c r="L2170" s="7">
        <v>4.3299999999999998E-2</v>
      </c>
      <c r="M2170" s="7">
        <v>5.0999999999999997E-2</v>
      </c>
      <c r="N2170" s="37">
        <v>4.4299999999999999E-2</v>
      </c>
    </row>
    <row r="2171" spans="1:14" x14ac:dyDescent="0.2">
      <c r="A2171" s="40">
        <f t="shared" si="14"/>
        <v>201901</v>
      </c>
      <c r="B2171" s="35">
        <v>43493</v>
      </c>
      <c r="C2171" s="7" t="s">
        <v>568</v>
      </c>
      <c r="D2171" s="36">
        <v>4.1700000000000001E-2</v>
      </c>
      <c r="E2171" s="36">
        <v>4.3499999999999997E-2</v>
      </c>
      <c r="F2171" s="36">
        <v>4.9099999999999998E-2</v>
      </c>
      <c r="G2171" s="37">
        <v>4.48E-2</v>
      </c>
      <c r="H2171" s="8">
        <f t="shared" si="13"/>
        <v>0</v>
      </c>
      <c r="I2171" s="60"/>
      <c r="J2171" s="7">
        <v>3.8699999999999998E-2</v>
      </c>
      <c r="K2171" s="7">
        <v>4.1099999999999998E-2</v>
      </c>
      <c r="L2171" s="7">
        <v>4.3299999999999998E-2</v>
      </c>
      <c r="M2171" s="7">
        <v>5.11E-2</v>
      </c>
      <c r="N2171" s="37">
        <v>4.4299999999999999E-2</v>
      </c>
    </row>
    <row r="2172" spans="1:14" x14ac:dyDescent="0.2">
      <c r="A2172" s="40">
        <f t="shared" si="14"/>
        <v>201901</v>
      </c>
      <c r="B2172" s="35">
        <v>43494</v>
      </c>
      <c r="C2172" s="7" t="s">
        <v>568</v>
      </c>
      <c r="D2172" s="36">
        <v>4.1399999999999999E-2</v>
      </c>
      <c r="E2172" s="36">
        <v>4.3200000000000002E-2</v>
      </c>
      <c r="F2172" s="36">
        <v>4.8899999999999999E-2</v>
      </c>
      <c r="G2172" s="37">
        <v>4.4499999999999998E-2</v>
      </c>
      <c r="H2172" s="8">
        <f t="shared" si="13"/>
        <v>0</v>
      </c>
      <c r="I2172" s="60"/>
      <c r="J2172" s="7">
        <v>3.85E-2</v>
      </c>
      <c r="K2172" s="7">
        <v>4.0899999999999999E-2</v>
      </c>
      <c r="L2172" s="7">
        <v>4.2999999999999997E-2</v>
      </c>
      <c r="M2172" s="7">
        <v>5.0799999999999998E-2</v>
      </c>
      <c r="N2172" s="37">
        <v>4.41E-2</v>
      </c>
    </row>
    <row r="2173" spans="1:14" x14ac:dyDescent="0.2">
      <c r="A2173" s="40">
        <f t="shared" si="14"/>
        <v>201901</v>
      </c>
      <c r="B2173" s="35">
        <v>43495</v>
      </c>
      <c r="C2173" s="7" t="s">
        <v>568</v>
      </c>
      <c r="D2173" s="36">
        <v>4.1500000000000002E-2</v>
      </c>
      <c r="E2173" s="36">
        <v>4.3200000000000002E-2</v>
      </c>
      <c r="F2173" s="36">
        <v>4.8800000000000003E-2</v>
      </c>
      <c r="G2173" s="37">
        <v>4.4499999999999998E-2</v>
      </c>
      <c r="H2173" s="8">
        <f t="shared" si="13"/>
        <v>0</v>
      </c>
      <c r="I2173" s="60"/>
      <c r="J2173" s="7">
        <v>3.85E-2</v>
      </c>
      <c r="K2173" s="7">
        <v>4.0899999999999999E-2</v>
      </c>
      <c r="L2173" s="7">
        <v>4.2999999999999997E-2</v>
      </c>
      <c r="M2173" s="7">
        <v>5.0700000000000002E-2</v>
      </c>
      <c r="N2173" s="37">
        <v>4.3999999999999997E-2</v>
      </c>
    </row>
    <row r="2174" spans="1:14" x14ac:dyDescent="0.2">
      <c r="A2174" s="40">
        <f t="shared" si="14"/>
        <v>201901</v>
      </c>
      <c r="B2174" s="35">
        <v>43496</v>
      </c>
      <c r="C2174" s="7" t="s">
        <v>568</v>
      </c>
      <c r="D2174" s="36">
        <v>4.0899999999999999E-2</v>
      </c>
      <c r="E2174" s="36">
        <v>4.2700000000000002E-2</v>
      </c>
      <c r="F2174" s="36">
        <v>4.82E-2</v>
      </c>
      <c r="G2174" s="37">
        <v>4.3900000000000002E-2</v>
      </c>
      <c r="H2174" s="8">
        <f t="shared" si="13"/>
        <v>0</v>
      </c>
      <c r="I2174" s="60"/>
      <c r="J2174" s="7">
        <v>3.7900000000000003E-2</v>
      </c>
      <c r="K2174" s="7">
        <v>4.02E-2</v>
      </c>
      <c r="L2174" s="7">
        <v>4.24E-2</v>
      </c>
      <c r="M2174" s="7">
        <v>5.0099999999999999E-2</v>
      </c>
      <c r="N2174" s="37">
        <v>4.3400000000000001E-2</v>
      </c>
    </row>
    <row r="2175" spans="1:14" x14ac:dyDescent="0.2">
      <c r="A2175" s="40">
        <f t="shared" si="14"/>
        <v>201902</v>
      </c>
      <c r="B2175" s="35">
        <v>43497</v>
      </c>
      <c r="C2175" s="7" t="s">
        <v>568</v>
      </c>
      <c r="D2175" s="36">
        <v>4.1000000000000002E-2</v>
      </c>
      <c r="E2175" s="36">
        <v>4.2900000000000001E-2</v>
      </c>
      <c r="F2175" s="36">
        <v>4.8300000000000003E-2</v>
      </c>
      <c r="G2175" s="37">
        <v>4.41E-2</v>
      </c>
      <c r="H2175" s="8">
        <f t="shared" si="13"/>
        <v>0</v>
      </c>
      <c r="I2175" s="60"/>
      <c r="J2175" s="7">
        <v>3.8100000000000002E-2</v>
      </c>
      <c r="K2175" s="7">
        <v>4.0300000000000002E-2</v>
      </c>
      <c r="L2175" s="7">
        <v>4.2599999999999999E-2</v>
      </c>
      <c r="M2175" s="7">
        <v>5.0099999999999999E-2</v>
      </c>
      <c r="N2175" s="37">
        <v>4.36E-2</v>
      </c>
    </row>
    <row r="2176" spans="1:14" x14ac:dyDescent="0.2">
      <c r="A2176" s="40">
        <f t="shared" si="14"/>
        <v>201902</v>
      </c>
      <c r="B2176" s="35">
        <v>43500</v>
      </c>
      <c r="C2176" s="7" t="s">
        <v>568</v>
      </c>
      <c r="D2176" s="36">
        <v>4.1099999999999998E-2</v>
      </c>
      <c r="E2176" s="36">
        <v>4.3200000000000002E-2</v>
      </c>
      <c r="F2176" s="36">
        <v>4.8500000000000001E-2</v>
      </c>
      <c r="G2176" s="37">
        <v>4.4299999999999999E-2</v>
      </c>
      <c r="H2176" s="8">
        <f t="shared" si="13"/>
        <v>0</v>
      </c>
      <c r="I2176" s="60"/>
      <c r="J2176" s="7">
        <v>3.8300000000000001E-2</v>
      </c>
      <c r="K2176" s="7">
        <v>4.0500000000000001E-2</v>
      </c>
      <c r="L2176" s="7">
        <v>4.2799999999999998E-2</v>
      </c>
      <c r="M2176" s="7">
        <v>5.0299999999999997E-2</v>
      </c>
      <c r="N2176" s="37">
        <v>4.3700000000000003E-2</v>
      </c>
    </row>
    <row r="2177" spans="1:14" x14ac:dyDescent="0.2">
      <c r="A2177" s="40">
        <f t="shared" si="14"/>
        <v>201902</v>
      </c>
      <c r="B2177" s="35">
        <v>43501</v>
      </c>
      <c r="C2177" s="7" t="s">
        <v>568</v>
      </c>
      <c r="D2177" s="36">
        <v>4.0899999999999999E-2</v>
      </c>
      <c r="E2177" s="36">
        <v>4.2799999999999998E-2</v>
      </c>
      <c r="F2177" s="36">
        <v>4.8099999999999997E-2</v>
      </c>
      <c r="G2177" s="37">
        <v>4.3900000000000002E-2</v>
      </c>
      <c r="H2177" s="8">
        <f t="shared" si="13"/>
        <v>0</v>
      </c>
      <c r="I2177" s="60"/>
      <c r="J2177" s="7">
        <v>3.7900000000000003E-2</v>
      </c>
      <c r="K2177" s="7">
        <v>4.02E-2</v>
      </c>
      <c r="L2177" s="7">
        <v>4.24E-2</v>
      </c>
      <c r="M2177" s="7">
        <v>4.9799999999999997E-2</v>
      </c>
      <c r="N2177" s="37">
        <v>4.3299999999999998E-2</v>
      </c>
    </row>
    <row r="2178" spans="1:14" x14ac:dyDescent="0.2">
      <c r="A2178" s="40">
        <f t="shared" si="14"/>
        <v>201902</v>
      </c>
      <c r="B2178" s="35">
        <v>43502</v>
      </c>
      <c r="C2178" s="7" t="s">
        <v>568</v>
      </c>
      <c r="D2178" s="36">
        <v>4.0899999999999999E-2</v>
      </c>
      <c r="E2178" s="36">
        <v>4.2900000000000001E-2</v>
      </c>
      <c r="F2178" s="36">
        <v>4.8099999999999997E-2</v>
      </c>
      <c r="G2178" s="37">
        <v>4.3999999999999997E-2</v>
      </c>
      <c r="H2178" s="8">
        <f t="shared" si="13"/>
        <v>0</v>
      </c>
      <c r="I2178" s="60"/>
      <c r="J2178" s="7">
        <v>3.78E-2</v>
      </c>
      <c r="K2178" s="7">
        <v>4.0099999999999997E-2</v>
      </c>
      <c r="L2178" s="7">
        <v>4.2500000000000003E-2</v>
      </c>
      <c r="M2178" s="7">
        <v>4.9799999999999997E-2</v>
      </c>
      <c r="N2178" s="37">
        <v>4.3400000000000001E-2</v>
      </c>
    </row>
    <row r="2179" spans="1:14" x14ac:dyDescent="0.2">
      <c r="A2179" s="40">
        <f t="shared" si="14"/>
        <v>201902</v>
      </c>
      <c r="B2179" s="35">
        <v>43503</v>
      </c>
      <c r="C2179" s="7" t="s">
        <v>568</v>
      </c>
      <c r="D2179" s="36">
        <v>4.0300000000000002E-2</v>
      </c>
      <c r="E2179" s="36">
        <v>4.24E-2</v>
      </c>
      <c r="F2179" s="36">
        <v>4.7800000000000002E-2</v>
      </c>
      <c r="G2179" s="37">
        <v>4.3499999999999997E-2</v>
      </c>
      <c r="H2179" s="8">
        <f t="shared" si="13"/>
        <v>0</v>
      </c>
      <c r="I2179" s="60"/>
      <c r="J2179" s="7">
        <v>3.7499999999999999E-2</v>
      </c>
      <c r="K2179" s="7">
        <v>3.9800000000000002E-2</v>
      </c>
      <c r="L2179" s="7">
        <v>4.2099999999999999E-2</v>
      </c>
      <c r="M2179" s="7">
        <v>4.9599999999999998E-2</v>
      </c>
      <c r="N2179" s="37">
        <v>4.2999999999999997E-2</v>
      </c>
    </row>
    <row r="2180" spans="1:14" x14ac:dyDescent="0.2">
      <c r="A2180" s="40">
        <f t="shared" si="14"/>
        <v>201902</v>
      </c>
      <c r="B2180" s="35">
        <v>43504</v>
      </c>
      <c r="C2180" s="7" t="s">
        <v>568</v>
      </c>
      <c r="D2180" s="36">
        <v>0.04</v>
      </c>
      <c r="E2180" s="36">
        <v>4.2200000000000001E-2</v>
      </c>
      <c r="F2180" s="36">
        <v>4.7399999999999998E-2</v>
      </c>
      <c r="G2180" s="37">
        <v>4.3200000000000002E-2</v>
      </c>
      <c r="H2180" s="8">
        <f t="shared" si="13"/>
        <v>0</v>
      </c>
      <c r="I2180" s="60"/>
      <c r="J2180" s="7">
        <v>3.7699999999999997E-2</v>
      </c>
      <c r="K2180" s="7">
        <v>3.95E-2</v>
      </c>
      <c r="L2180" s="7">
        <v>4.19E-2</v>
      </c>
      <c r="M2180" s="7">
        <v>4.9299999999999997E-2</v>
      </c>
      <c r="N2180" s="37">
        <v>4.2799999999999998E-2</v>
      </c>
    </row>
    <row r="2181" spans="1:14" x14ac:dyDescent="0.2">
      <c r="A2181" s="40">
        <f t="shared" si="14"/>
        <v>201902</v>
      </c>
      <c r="B2181" s="35">
        <v>43507</v>
      </c>
      <c r="C2181" s="7" t="s">
        <v>568</v>
      </c>
      <c r="D2181" s="36">
        <v>4.0099999999999997E-2</v>
      </c>
      <c r="E2181" s="36">
        <v>4.2299999999999997E-2</v>
      </c>
      <c r="F2181" s="36">
        <v>4.7500000000000001E-2</v>
      </c>
      <c r="G2181" s="37">
        <v>4.3299999999999998E-2</v>
      </c>
      <c r="H2181" s="8">
        <f t="shared" si="13"/>
        <v>0</v>
      </c>
      <c r="I2181" s="60"/>
      <c r="J2181" s="7">
        <v>3.7600000000000001E-2</v>
      </c>
      <c r="K2181" s="7">
        <v>3.9699999999999999E-2</v>
      </c>
      <c r="L2181" s="7">
        <v>4.2000000000000003E-2</v>
      </c>
      <c r="M2181" s="7">
        <v>4.9500000000000002E-2</v>
      </c>
      <c r="N2181" s="37">
        <v>4.2900000000000001E-2</v>
      </c>
    </row>
    <row r="2182" spans="1:14" x14ac:dyDescent="0.2">
      <c r="A2182" s="40">
        <f t="shared" si="14"/>
        <v>201902</v>
      </c>
      <c r="B2182" s="35">
        <v>43508</v>
      </c>
      <c r="C2182" s="7" t="s">
        <v>568</v>
      </c>
      <c r="D2182" s="36">
        <v>4.0300000000000002E-2</v>
      </c>
      <c r="E2182" s="36">
        <v>4.2500000000000003E-2</v>
      </c>
      <c r="F2182" s="36">
        <v>4.7800000000000002E-2</v>
      </c>
      <c r="G2182" s="37">
        <v>4.3499999999999997E-2</v>
      </c>
      <c r="H2182" s="8">
        <f t="shared" si="13"/>
        <v>0</v>
      </c>
      <c r="I2182" s="60"/>
      <c r="J2182" s="7">
        <v>3.7999999999999999E-2</v>
      </c>
      <c r="K2182" s="7">
        <v>3.9899999999999998E-2</v>
      </c>
      <c r="L2182" s="7">
        <v>4.2299999999999997E-2</v>
      </c>
      <c r="M2182" s="7">
        <v>4.9799999999999997E-2</v>
      </c>
      <c r="N2182" s="37">
        <v>4.3200000000000002E-2</v>
      </c>
    </row>
    <row r="2183" spans="1:14" x14ac:dyDescent="0.2">
      <c r="A2183" s="40">
        <f t="shared" si="14"/>
        <v>201902</v>
      </c>
      <c r="B2183" s="35">
        <v>43509</v>
      </c>
      <c r="C2183" s="7" t="s">
        <v>568</v>
      </c>
      <c r="D2183" s="36">
        <v>4.0399999999999998E-2</v>
      </c>
      <c r="E2183" s="36">
        <v>4.2700000000000002E-2</v>
      </c>
      <c r="F2183" s="36">
        <v>4.7899999999999998E-2</v>
      </c>
      <c r="G2183" s="37">
        <v>4.3700000000000003E-2</v>
      </c>
      <c r="H2183" s="8">
        <f t="shared" si="13"/>
        <v>0</v>
      </c>
      <c r="I2183" s="60"/>
      <c r="J2183" s="7">
        <v>3.78E-2</v>
      </c>
      <c r="K2183" s="7">
        <v>3.9899999999999998E-2</v>
      </c>
      <c r="L2183" s="7">
        <v>4.24E-2</v>
      </c>
      <c r="M2183" s="7">
        <v>4.9799999999999997E-2</v>
      </c>
      <c r="N2183" s="37">
        <v>4.3200000000000002E-2</v>
      </c>
    </row>
    <row r="2184" spans="1:14" x14ac:dyDescent="0.2">
      <c r="A2184" s="40">
        <f t="shared" si="14"/>
        <v>201902</v>
      </c>
      <c r="B2184" s="35">
        <v>43510</v>
      </c>
      <c r="C2184" s="7" t="s">
        <v>568</v>
      </c>
      <c r="D2184" s="36">
        <v>4.02E-2</v>
      </c>
      <c r="E2184" s="36">
        <v>4.24E-2</v>
      </c>
      <c r="F2184" s="36">
        <v>4.7600000000000003E-2</v>
      </c>
      <c r="G2184" s="37">
        <v>4.3400000000000001E-2</v>
      </c>
      <c r="H2184" s="8">
        <f t="shared" si="13"/>
        <v>0</v>
      </c>
      <c r="I2184" s="60"/>
      <c r="J2184" s="7">
        <v>3.7699999999999997E-2</v>
      </c>
      <c r="K2184" s="7">
        <v>3.9800000000000002E-2</v>
      </c>
      <c r="L2184" s="7">
        <v>4.2099999999999999E-2</v>
      </c>
      <c r="M2184" s="7">
        <v>4.9599999999999998E-2</v>
      </c>
      <c r="N2184" s="37">
        <v>4.2999999999999997E-2</v>
      </c>
    </row>
    <row r="2185" spans="1:14" x14ac:dyDescent="0.2">
      <c r="A2185" s="40">
        <f t="shared" si="14"/>
        <v>201902</v>
      </c>
      <c r="B2185" s="35">
        <v>43511</v>
      </c>
      <c r="C2185" s="7" t="s">
        <v>568</v>
      </c>
      <c r="D2185" s="36">
        <v>4.0099999999999997E-2</v>
      </c>
      <c r="E2185" s="36">
        <v>4.2299999999999997E-2</v>
      </c>
      <c r="F2185" s="36">
        <v>4.7399999999999998E-2</v>
      </c>
      <c r="G2185" s="37">
        <v>4.3299999999999998E-2</v>
      </c>
      <c r="H2185" s="8">
        <f t="shared" si="13"/>
        <v>0</v>
      </c>
      <c r="I2185" s="60"/>
      <c r="J2185" s="7">
        <v>3.7600000000000001E-2</v>
      </c>
      <c r="K2185" s="7">
        <v>3.9600000000000003E-2</v>
      </c>
      <c r="L2185" s="7">
        <v>4.2000000000000003E-2</v>
      </c>
      <c r="M2185" s="7">
        <v>4.9399999999999999E-2</v>
      </c>
      <c r="N2185" s="37">
        <v>4.2900000000000001E-2</v>
      </c>
    </row>
    <row r="2186" spans="1:14" x14ac:dyDescent="0.2">
      <c r="A2186" s="40">
        <f t="shared" si="14"/>
        <v>201902</v>
      </c>
      <c r="B2186" s="35">
        <v>43515</v>
      </c>
      <c r="C2186" s="7" t="s">
        <v>568</v>
      </c>
      <c r="D2186" s="36">
        <v>3.9800000000000002E-2</v>
      </c>
      <c r="E2186" s="36">
        <v>4.2200000000000001E-2</v>
      </c>
      <c r="F2186" s="36">
        <v>4.7199999999999999E-2</v>
      </c>
      <c r="G2186" s="37">
        <v>4.3099999999999999E-2</v>
      </c>
      <c r="H2186" s="8">
        <f t="shared" si="13"/>
        <v>0</v>
      </c>
      <c r="I2186" s="60"/>
      <c r="J2186" s="7">
        <v>3.7400000000000003E-2</v>
      </c>
      <c r="K2186" s="7">
        <v>3.95E-2</v>
      </c>
      <c r="L2186" s="7">
        <v>4.2000000000000003E-2</v>
      </c>
      <c r="M2186" s="7">
        <v>4.9299999999999997E-2</v>
      </c>
      <c r="N2186" s="37">
        <v>4.2799999999999998E-2</v>
      </c>
    </row>
    <row r="2187" spans="1:14" x14ac:dyDescent="0.2">
      <c r="A2187" s="40">
        <f t="shared" si="14"/>
        <v>201902</v>
      </c>
      <c r="B2187" s="35">
        <v>43516</v>
      </c>
      <c r="C2187" s="7" t="s">
        <v>568</v>
      </c>
      <c r="D2187" s="36">
        <v>4.0300000000000002E-2</v>
      </c>
      <c r="E2187" s="36">
        <v>4.2099999999999999E-2</v>
      </c>
      <c r="F2187" s="36">
        <v>4.6899999999999997E-2</v>
      </c>
      <c r="G2187" s="37">
        <v>4.3099999999999999E-2</v>
      </c>
      <c r="H2187" s="8">
        <f t="shared" si="13"/>
        <v>0</v>
      </c>
      <c r="I2187" s="60"/>
      <c r="J2187" s="7">
        <v>3.7600000000000001E-2</v>
      </c>
      <c r="K2187" s="7">
        <v>3.9600000000000003E-2</v>
      </c>
      <c r="L2187" s="7">
        <v>4.2000000000000003E-2</v>
      </c>
      <c r="M2187" s="7">
        <v>4.8800000000000003E-2</v>
      </c>
      <c r="N2187" s="37">
        <v>4.2700000000000002E-2</v>
      </c>
    </row>
    <row r="2188" spans="1:14" x14ac:dyDescent="0.2">
      <c r="A2188" s="40">
        <f t="shared" si="14"/>
        <v>201902</v>
      </c>
      <c r="B2188" s="35">
        <v>43517</v>
      </c>
      <c r="C2188" s="7" t="s">
        <v>568</v>
      </c>
      <c r="D2188" s="36">
        <v>4.07E-2</v>
      </c>
      <c r="E2188" s="36">
        <v>4.2500000000000003E-2</v>
      </c>
      <c r="F2188" s="36">
        <v>4.7300000000000002E-2</v>
      </c>
      <c r="G2188" s="37">
        <v>4.3499999999999997E-2</v>
      </c>
      <c r="H2188" s="8">
        <f t="shared" si="13"/>
        <v>0</v>
      </c>
      <c r="I2188" s="60"/>
      <c r="J2188" s="7">
        <v>3.8100000000000002E-2</v>
      </c>
      <c r="K2188" s="7">
        <v>0.04</v>
      </c>
      <c r="L2188" s="7">
        <v>4.2500000000000003E-2</v>
      </c>
      <c r="M2188" s="7">
        <v>4.9200000000000001E-2</v>
      </c>
      <c r="N2188" s="37">
        <v>4.3099999999999999E-2</v>
      </c>
    </row>
    <row r="2189" spans="1:14" x14ac:dyDescent="0.2">
      <c r="A2189" s="40">
        <f t="shared" si="14"/>
        <v>201902</v>
      </c>
      <c r="B2189" s="35">
        <v>43518</v>
      </c>
      <c r="C2189" s="7" t="s">
        <v>568</v>
      </c>
      <c r="D2189" s="36">
        <v>4.0500000000000001E-2</v>
      </c>
      <c r="E2189" s="36">
        <v>4.2200000000000001E-2</v>
      </c>
      <c r="F2189" s="36">
        <v>4.7E-2</v>
      </c>
      <c r="G2189" s="37">
        <v>4.3200000000000002E-2</v>
      </c>
      <c r="H2189" s="8">
        <f t="shared" si="13"/>
        <v>0</v>
      </c>
      <c r="I2189" s="60"/>
      <c r="J2189" s="7">
        <v>3.8100000000000002E-2</v>
      </c>
      <c r="K2189" s="7">
        <v>3.9899999999999998E-2</v>
      </c>
      <c r="L2189" s="7">
        <v>4.2200000000000001E-2</v>
      </c>
      <c r="M2189" s="7">
        <v>4.9000000000000002E-2</v>
      </c>
      <c r="N2189" s="37">
        <v>4.2900000000000001E-2</v>
      </c>
    </row>
    <row r="2190" spans="1:14" x14ac:dyDescent="0.2">
      <c r="A2190" s="40">
        <f t="shared" si="14"/>
        <v>201902</v>
      </c>
      <c r="B2190" s="35">
        <v>43521</v>
      </c>
      <c r="C2190" s="7" t="s">
        <v>568</v>
      </c>
      <c r="D2190" s="36">
        <v>4.0599999999999997E-2</v>
      </c>
      <c r="E2190" s="36">
        <v>4.2299999999999997E-2</v>
      </c>
      <c r="F2190" s="36">
        <v>4.7100000000000003E-2</v>
      </c>
      <c r="G2190" s="37">
        <v>4.3299999999999998E-2</v>
      </c>
      <c r="H2190" s="8">
        <f t="shared" si="13"/>
        <v>0</v>
      </c>
      <c r="I2190" s="60"/>
      <c r="J2190" s="7">
        <v>3.7999999999999999E-2</v>
      </c>
      <c r="K2190" s="7">
        <v>3.9899999999999998E-2</v>
      </c>
      <c r="L2190" s="7">
        <v>4.2299999999999997E-2</v>
      </c>
      <c r="M2190" s="7">
        <v>4.9000000000000002E-2</v>
      </c>
      <c r="N2190" s="37">
        <v>4.2999999999999997E-2</v>
      </c>
    </row>
    <row r="2191" spans="1:14" x14ac:dyDescent="0.2">
      <c r="A2191" s="40">
        <f t="shared" si="14"/>
        <v>201902</v>
      </c>
      <c r="B2191" s="35">
        <v>43522</v>
      </c>
      <c r="C2191" s="7" t="s">
        <v>568</v>
      </c>
      <c r="D2191" s="36">
        <v>4.0399999999999998E-2</v>
      </c>
      <c r="E2191" s="36">
        <v>4.2000000000000003E-2</v>
      </c>
      <c r="F2191" s="36">
        <v>4.6899999999999997E-2</v>
      </c>
      <c r="G2191" s="37">
        <v>4.3099999999999999E-2</v>
      </c>
      <c r="H2191" s="8">
        <f t="shared" si="13"/>
        <v>0</v>
      </c>
      <c r="I2191" s="60"/>
      <c r="J2191" s="7">
        <v>3.78E-2</v>
      </c>
      <c r="K2191" s="7">
        <v>3.9699999999999999E-2</v>
      </c>
      <c r="L2191" s="7">
        <v>4.2099999999999999E-2</v>
      </c>
      <c r="M2191" s="7">
        <v>4.8800000000000003E-2</v>
      </c>
      <c r="N2191" s="37">
        <v>4.2799999999999998E-2</v>
      </c>
    </row>
    <row r="2192" spans="1:14" x14ac:dyDescent="0.2">
      <c r="A2192" s="40">
        <f t="shared" si="14"/>
        <v>201902</v>
      </c>
      <c r="B2192" s="35">
        <v>43523</v>
      </c>
      <c r="C2192" s="7" t="s">
        <v>568</v>
      </c>
      <c r="D2192" s="36">
        <v>4.1000000000000002E-2</v>
      </c>
      <c r="E2192" s="36">
        <v>4.2500000000000003E-2</v>
      </c>
      <c r="F2192" s="36">
        <v>4.7399999999999998E-2</v>
      </c>
      <c r="G2192" s="37">
        <v>4.36E-2</v>
      </c>
      <c r="H2192" s="8">
        <f t="shared" si="13"/>
        <v>0</v>
      </c>
      <c r="I2192" s="60"/>
      <c r="J2192" s="7">
        <v>3.85E-2</v>
      </c>
      <c r="K2192" s="7">
        <v>4.0399999999999998E-2</v>
      </c>
      <c r="L2192" s="7">
        <v>4.2599999999999999E-2</v>
      </c>
      <c r="M2192" s="7">
        <v>4.9399999999999999E-2</v>
      </c>
      <c r="N2192" s="37">
        <v>4.3400000000000001E-2</v>
      </c>
    </row>
    <row r="2193" spans="1:14" x14ac:dyDescent="0.2">
      <c r="A2193" s="40">
        <f t="shared" si="14"/>
        <v>201902</v>
      </c>
      <c r="B2193" s="35">
        <v>43524</v>
      </c>
      <c r="C2193" s="7" t="s">
        <v>568</v>
      </c>
      <c r="D2193" s="36">
        <v>4.1099999999999998E-2</v>
      </c>
      <c r="E2193" s="36">
        <v>4.2700000000000002E-2</v>
      </c>
      <c r="F2193" s="36">
        <v>4.7600000000000003E-2</v>
      </c>
      <c r="G2193" s="37">
        <v>4.3799999999999999E-2</v>
      </c>
      <c r="H2193" s="8">
        <f t="shared" si="13"/>
        <v>0</v>
      </c>
      <c r="I2193" s="60"/>
      <c r="J2193" s="7">
        <v>3.8600000000000002E-2</v>
      </c>
      <c r="K2193" s="7">
        <v>4.0500000000000001E-2</v>
      </c>
      <c r="L2193" s="7">
        <v>4.2799999999999998E-2</v>
      </c>
      <c r="M2193" s="7">
        <v>4.9500000000000002E-2</v>
      </c>
      <c r="N2193" s="37">
        <v>4.3499999999999997E-2</v>
      </c>
    </row>
    <row r="2194" spans="1:14" x14ac:dyDescent="0.2">
      <c r="A2194" s="40">
        <f t="shared" si="14"/>
        <v>201903</v>
      </c>
      <c r="B2194" s="35">
        <v>43525</v>
      </c>
      <c r="C2194" s="7" t="s">
        <v>568</v>
      </c>
      <c r="D2194" s="36">
        <v>4.1500000000000002E-2</v>
      </c>
      <c r="E2194" s="36">
        <v>4.2999999999999997E-2</v>
      </c>
      <c r="F2194" s="36">
        <v>4.7899999999999998E-2</v>
      </c>
      <c r="G2194" s="37">
        <v>4.41E-2</v>
      </c>
      <c r="H2194" s="8">
        <f t="shared" si="13"/>
        <v>0</v>
      </c>
      <c r="I2194" s="60"/>
      <c r="J2194" s="7">
        <v>3.9E-2</v>
      </c>
      <c r="K2194" s="7">
        <v>4.1000000000000002E-2</v>
      </c>
      <c r="L2194" s="7">
        <v>4.3099999999999999E-2</v>
      </c>
      <c r="M2194" s="7">
        <v>4.9799999999999997E-2</v>
      </c>
      <c r="N2194" s="37">
        <v>4.3799999999999999E-2</v>
      </c>
    </row>
    <row r="2195" spans="1:14" x14ac:dyDescent="0.2">
      <c r="A2195" s="40">
        <f t="shared" si="14"/>
        <v>201903</v>
      </c>
      <c r="B2195" s="35">
        <v>43528</v>
      </c>
      <c r="C2195" s="7" t="s">
        <v>568</v>
      </c>
      <c r="D2195" s="36">
        <v>4.1300000000000003E-2</v>
      </c>
      <c r="E2195" s="36">
        <v>4.2700000000000002E-2</v>
      </c>
      <c r="F2195" s="36">
        <v>4.7600000000000003E-2</v>
      </c>
      <c r="G2195" s="37">
        <v>4.3900000000000002E-2</v>
      </c>
      <c r="H2195" s="8">
        <f t="shared" si="13"/>
        <v>0</v>
      </c>
      <c r="I2195" s="60"/>
      <c r="J2195" s="7">
        <v>3.8699999999999998E-2</v>
      </c>
      <c r="K2195" s="7">
        <v>4.0599999999999997E-2</v>
      </c>
      <c r="L2195" s="7">
        <v>4.2700000000000002E-2</v>
      </c>
      <c r="M2195" s="7">
        <v>4.9399999999999999E-2</v>
      </c>
      <c r="N2195" s="37">
        <v>4.3499999999999997E-2</v>
      </c>
    </row>
    <row r="2196" spans="1:14" x14ac:dyDescent="0.2">
      <c r="A2196" s="40">
        <f t="shared" si="14"/>
        <v>201903</v>
      </c>
      <c r="B2196" s="35">
        <v>43529</v>
      </c>
      <c r="C2196" s="7" t="s">
        <v>568</v>
      </c>
      <c r="D2196" s="36">
        <v>4.0800000000000003E-2</v>
      </c>
      <c r="E2196" s="36">
        <v>4.2700000000000002E-2</v>
      </c>
      <c r="F2196" s="36">
        <v>4.7600000000000003E-2</v>
      </c>
      <c r="G2196" s="37">
        <v>4.3700000000000003E-2</v>
      </c>
      <c r="H2196" s="8">
        <f t="shared" si="13"/>
        <v>0</v>
      </c>
      <c r="I2196" s="60"/>
      <c r="J2196" s="7">
        <v>3.8699999999999998E-2</v>
      </c>
      <c r="K2196" s="7">
        <v>4.0300000000000002E-2</v>
      </c>
      <c r="L2196" s="7">
        <v>4.2700000000000002E-2</v>
      </c>
      <c r="M2196" s="7">
        <v>4.9399999999999999E-2</v>
      </c>
      <c r="N2196" s="37">
        <v>4.3400000000000001E-2</v>
      </c>
    </row>
    <row r="2197" spans="1:14" x14ac:dyDescent="0.2">
      <c r="A2197" s="40">
        <f t="shared" si="14"/>
        <v>201903</v>
      </c>
      <c r="B2197" s="35">
        <v>43530</v>
      </c>
      <c r="C2197" s="7" t="s">
        <v>568</v>
      </c>
      <c r="D2197" s="36">
        <v>4.0599999999999997E-2</v>
      </c>
      <c r="E2197" s="36">
        <v>4.2500000000000003E-2</v>
      </c>
      <c r="F2197" s="36">
        <v>4.7500000000000001E-2</v>
      </c>
      <c r="G2197" s="37">
        <v>4.3499999999999997E-2</v>
      </c>
      <c r="H2197" s="8">
        <f t="shared" si="13"/>
        <v>0</v>
      </c>
      <c r="I2197" s="60"/>
      <c r="J2197" s="7">
        <v>3.8600000000000002E-2</v>
      </c>
      <c r="K2197" s="7">
        <v>4.0099999999999997E-2</v>
      </c>
      <c r="L2197" s="7">
        <v>4.2599999999999999E-2</v>
      </c>
      <c r="M2197" s="7">
        <v>4.9399999999999999E-2</v>
      </c>
      <c r="N2197" s="37">
        <v>4.3299999999999998E-2</v>
      </c>
    </row>
    <row r="2198" spans="1:14" x14ac:dyDescent="0.2">
      <c r="A2198" s="40">
        <f t="shared" si="14"/>
        <v>201903</v>
      </c>
      <c r="B2198" s="35">
        <v>43531</v>
      </c>
      <c r="C2198" s="7" t="s">
        <v>568</v>
      </c>
      <c r="D2198" s="36">
        <v>4.0300000000000002E-2</v>
      </c>
      <c r="E2198" s="36">
        <v>4.2099999999999999E-2</v>
      </c>
      <c r="F2198" s="36">
        <v>4.7E-2</v>
      </c>
      <c r="G2198" s="37">
        <v>4.3099999999999999E-2</v>
      </c>
      <c r="H2198" s="8">
        <f t="shared" si="13"/>
        <v>0</v>
      </c>
      <c r="I2198" s="60"/>
      <c r="J2198" s="7">
        <v>3.8199999999999998E-2</v>
      </c>
      <c r="K2198" s="7">
        <v>3.9800000000000002E-2</v>
      </c>
      <c r="L2198" s="7">
        <v>4.2200000000000001E-2</v>
      </c>
      <c r="M2198" s="7">
        <v>4.8899999999999999E-2</v>
      </c>
      <c r="N2198" s="37">
        <v>4.2900000000000001E-2</v>
      </c>
    </row>
    <row r="2199" spans="1:14" x14ac:dyDescent="0.2">
      <c r="A2199" s="40">
        <f t="shared" si="14"/>
        <v>201903</v>
      </c>
      <c r="B2199" s="35">
        <v>43532</v>
      </c>
      <c r="C2199" s="7" t="s">
        <v>568</v>
      </c>
      <c r="D2199" s="36">
        <v>4.0099999999999997E-2</v>
      </c>
      <c r="E2199" s="36">
        <v>4.19E-2</v>
      </c>
      <c r="F2199" s="36">
        <v>4.7E-2</v>
      </c>
      <c r="G2199" s="37">
        <v>4.2999999999999997E-2</v>
      </c>
      <c r="H2199" s="8">
        <f t="shared" si="13"/>
        <v>0</v>
      </c>
      <c r="I2199" s="60"/>
      <c r="J2199" s="7">
        <v>3.8199999999999998E-2</v>
      </c>
      <c r="K2199" s="7">
        <v>3.9699999999999999E-2</v>
      </c>
      <c r="L2199" s="7">
        <v>4.2000000000000003E-2</v>
      </c>
      <c r="M2199" s="7">
        <v>4.8899999999999999E-2</v>
      </c>
      <c r="N2199" s="37">
        <v>4.2799999999999998E-2</v>
      </c>
    </row>
    <row r="2200" spans="1:14" x14ac:dyDescent="0.2">
      <c r="A2200" s="40">
        <f t="shared" si="14"/>
        <v>201903</v>
      </c>
      <c r="B2200" s="35">
        <v>43535</v>
      </c>
      <c r="C2200" s="7" t="s">
        <v>568</v>
      </c>
      <c r="D2200" s="36">
        <v>4.0300000000000002E-2</v>
      </c>
      <c r="E2200" s="36">
        <v>4.2200000000000001E-2</v>
      </c>
      <c r="F2200" s="36">
        <v>4.7199999999999999E-2</v>
      </c>
      <c r="G2200" s="37">
        <v>4.3200000000000002E-2</v>
      </c>
      <c r="H2200" s="8">
        <f t="shared" si="13"/>
        <v>0</v>
      </c>
      <c r="I2200" s="60"/>
      <c r="J2200" s="7">
        <v>3.85E-2</v>
      </c>
      <c r="K2200" s="7">
        <v>3.9899999999999998E-2</v>
      </c>
      <c r="L2200" s="7">
        <v>4.2299999999999997E-2</v>
      </c>
      <c r="M2200" s="7">
        <v>4.9099999999999998E-2</v>
      </c>
      <c r="N2200" s="37">
        <v>4.2999999999999997E-2</v>
      </c>
    </row>
    <row r="2201" spans="1:14" x14ac:dyDescent="0.2">
      <c r="A2201" s="40">
        <f t="shared" si="14"/>
        <v>201903</v>
      </c>
      <c r="B2201" s="35">
        <v>43536</v>
      </c>
      <c r="C2201" s="7" t="s">
        <v>568</v>
      </c>
      <c r="D2201" s="36">
        <v>3.9899999999999998E-2</v>
      </c>
      <c r="E2201" s="36">
        <v>4.1799999999999997E-2</v>
      </c>
      <c r="F2201" s="36">
        <v>4.6600000000000003E-2</v>
      </c>
      <c r="G2201" s="37">
        <v>4.2799999999999998E-2</v>
      </c>
      <c r="H2201" s="8">
        <f t="shared" si="13"/>
        <v>0</v>
      </c>
      <c r="I2201" s="60"/>
      <c r="J2201" s="7">
        <v>3.7999999999999999E-2</v>
      </c>
      <c r="K2201" s="7">
        <v>3.9399999999999998E-2</v>
      </c>
      <c r="L2201" s="7">
        <v>4.19E-2</v>
      </c>
      <c r="M2201" s="7">
        <v>4.8599999999999997E-2</v>
      </c>
      <c r="N2201" s="37">
        <v>4.2599999999999999E-2</v>
      </c>
    </row>
    <row r="2202" spans="1:14" x14ac:dyDescent="0.2">
      <c r="A2202" s="40">
        <f t="shared" si="14"/>
        <v>201903</v>
      </c>
      <c r="B2202" s="35">
        <v>43537</v>
      </c>
      <c r="C2202" s="7" t="s">
        <v>568</v>
      </c>
      <c r="D2202" s="36">
        <v>4.0099999999999997E-2</v>
      </c>
      <c r="E2202" s="36">
        <v>4.2000000000000003E-2</v>
      </c>
      <c r="F2202" s="36">
        <v>4.6699999999999998E-2</v>
      </c>
      <c r="G2202" s="37">
        <v>4.2900000000000001E-2</v>
      </c>
      <c r="H2202" s="8">
        <f t="shared" si="13"/>
        <v>0</v>
      </c>
      <c r="I2202" s="60"/>
      <c r="J2202" s="7">
        <v>3.7999999999999999E-2</v>
      </c>
      <c r="K2202" s="7">
        <v>3.9600000000000003E-2</v>
      </c>
      <c r="L2202" s="7">
        <v>4.2099999999999999E-2</v>
      </c>
      <c r="M2202" s="7">
        <v>4.87E-2</v>
      </c>
      <c r="N2202" s="37">
        <v>4.2700000000000002E-2</v>
      </c>
    </row>
    <row r="2203" spans="1:14" x14ac:dyDescent="0.2">
      <c r="A2203" s="40">
        <f t="shared" si="14"/>
        <v>201903</v>
      </c>
      <c r="B2203" s="35">
        <v>43538</v>
      </c>
      <c r="C2203" s="7" t="s">
        <v>568</v>
      </c>
      <c r="D2203" s="36">
        <v>4.0399999999999998E-2</v>
      </c>
      <c r="E2203" s="36">
        <v>4.24E-2</v>
      </c>
      <c r="F2203" s="36">
        <v>4.7E-2</v>
      </c>
      <c r="G2203" s="37">
        <v>4.3299999999999998E-2</v>
      </c>
      <c r="H2203" s="8">
        <f t="shared" si="13"/>
        <v>0</v>
      </c>
      <c r="I2203" s="60"/>
      <c r="J2203" s="7">
        <v>3.8399999999999997E-2</v>
      </c>
      <c r="K2203" s="7">
        <v>0.04</v>
      </c>
      <c r="L2203" s="7">
        <v>4.2500000000000003E-2</v>
      </c>
      <c r="M2203" s="7">
        <v>4.9000000000000002E-2</v>
      </c>
      <c r="N2203" s="37">
        <v>4.3099999999999999E-2</v>
      </c>
    </row>
    <row r="2204" spans="1:14" x14ac:dyDescent="0.2">
      <c r="A2204" s="40">
        <f t="shared" si="14"/>
        <v>201903</v>
      </c>
      <c r="B2204" s="35">
        <v>43539</v>
      </c>
      <c r="C2204" s="7" t="s">
        <v>568</v>
      </c>
      <c r="D2204" s="36">
        <v>4.0099999999999997E-2</v>
      </c>
      <c r="E2204" s="36">
        <v>4.2099999999999999E-2</v>
      </c>
      <c r="F2204" s="36">
        <v>4.6800000000000001E-2</v>
      </c>
      <c r="G2204" s="37">
        <v>4.2999999999999997E-2</v>
      </c>
      <c r="H2204" s="8">
        <f t="shared" si="13"/>
        <v>0</v>
      </c>
      <c r="I2204" s="60"/>
      <c r="J2204" s="7">
        <v>3.8199999999999998E-2</v>
      </c>
      <c r="K2204" s="7">
        <v>3.9600000000000003E-2</v>
      </c>
      <c r="L2204" s="7">
        <v>4.2200000000000001E-2</v>
      </c>
      <c r="M2204" s="7">
        <v>4.87E-2</v>
      </c>
      <c r="N2204" s="37">
        <v>4.2799999999999998E-2</v>
      </c>
    </row>
    <row r="2205" spans="1:14" x14ac:dyDescent="0.2">
      <c r="A2205" s="40">
        <f t="shared" si="14"/>
        <v>201903</v>
      </c>
      <c r="B2205" s="35">
        <v>43542</v>
      </c>
      <c r="C2205" s="7" t="s">
        <v>568</v>
      </c>
      <c r="D2205" s="36">
        <v>4.0099999999999997E-2</v>
      </c>
      <c r="E2205" s="36">
        <v>4.2000000000000003E-2</v>
      </c>
      <c r="F2205" s="36">
        <v>4.6800000000000001E-2</v>
      </c>
      <c r="G2205" s="37">
        <v>4.2999999999999997E-2</v>
      </c>
      <c r="H2205" s="8">
        <f t="shared" si="13"/>
        <v>0</v>
      </c>
      <c r="I2205" s="60"/>
      <c r="J2205" s="7">
        <v>3.8199999999999998E-2</v>
      </c>
      <c r="K2205" s="7">
        <v>3.95E-2</v>
      </c>
      <c r="L2205" s="7">
        <v>4.2099999999999999E-2</v>
      </c>
      <c r="M2205" s="7">
        <v>4.87E-2</v>
      </c>
      <c r="N2205" s="37">
        <v>4.2799999999999998E-2</v>
      </c>
    </row>
    <row r="2206" spans="1:14" x14ac:dyDescent="0.2">
      <c r="A2206" s="40">
        <f t="shared" si="14"/>
        <v>201903</v>
      </c>
      <c r="B2206" s="35">
        <v>43543</v>
      </c>
      <c r="C2206" s="7" t="s">
        <v>568</v>
      </c>
      <c r="D2206" s="36">
        <v>4.02E-2</v>
      </c>
      <c r="E2206" s="36">
        <v>4.2099999999999999E-2</v>
      </c>
      <c r="F2206" s="36">
        <v>4.6899999999999997E-2</v>
      </c>
      <c r="G2206" s="37">
        <v>4.3099999999999999E-2</v>
      </c>
      <c r="H2206" s="8">
        <f t="shared" si="13"/>
        <v>0</v>
      </c>
      <c r="I2206" s="60"/>
      <c r="J2206" s="7">
        <v>3.8199999999999998E-2</v>
      </c>
      <c r="K2206" s="7">
        <v>3.9600000000000003E-2</v>
      </c>
      <c r="L2206" s="7">
        <v>4.2200000000000001E-2</v>
      </c>
      <c r="M2206" s="7">
        <v>4.8800000000000003E-2</v>
      </c>
      <c r="N2206" s="37">
        <v>4.2799999999999998E-2</v>
      </c>
    </row>
    <row r="2207" spans="1:14" x14ac:dyDescent="0.2">
      <c r="A2207" s="40">
        <f t="shared" si="14"/>
        <v>201903</v>
      </c>
      <c r="B2207" s="35">
        <v>43544</v>
      </c>
      <c r="C2207" s="7" t="s">
        <v>568</v>
      </c>
      <c r="D2207" s="36">
        <v>3.9699999999999999E-2</v>
      </c>
      <c r="E2207" s="36">
        <v>4.1500000000000002E-2</v>
      </c>
      <c r="F2207" s="36">
        <v>4.6399999999999997E-2</v>
      </c>
      <c r="G2207" s="37">
        <v>4.2500000000000003E-2</v>
      </c>
      <c r="H2207" s="8">
        <f t="shared" si="13"/>
        <v>0</v>
      </c>
      <c r="I2207" s="60"/>
      <c r="J2207" s="7">
        <v>3.78E-2</v>
      </c>
      <c r="K2207" s="7">
        <v>3.9100000000000003E-2</v>
      </c>
      <c r="L2207" s="7">
        <v>4.1599999999999998E-2</v>
      </c>
      <c r="M2207" s="7">
        <v>4.8300000000000003E-2</v>
      </c>
      <c r="N2207" s="37">
        <v>4.2299999999999997E-2</v>
      </c>
    </row>
    <row r="2208" spans="1:14" x14ac:dyDescent="0.2">
      <c r="A2208" s="40">
        <f t="shared" si="14"/>
        <v>201903</v>
      </c>
      <c r="B2208" s="35">
        <v>43545</v>
      </c>
      <c r="C2208" s="7" t="s">
        <v>568</v>
      </c>
      <c r="D2208" s="36">
        <v>3.95E-2</v>
      </c>
      <c r="E2208" s="36">
        <v>4.1399999999999999E-2</v>
      </c>
      <c r="F2208" s="36">
        <v>4.6300000000000001E-2</v>
      </c>
      <c r="G2208" s="37">
        <v>4.24E-2</v>
      </c>
      <c r="H2208" s="8">
        <f t="shared" si="13"/>
        <v>0</v>
      </c>
      <c r="I2208" s="60"/>
      <c r="J2208" s="7">
        <v>3.7499999999999999E-2</v>
      </c>
      <c r="K2208" s="7">
        <v>3.8899999999999997E-2</v>
      </c>
      <c r="L2208" s="7">
        <v>4.1500000000000002E-2</v>
      </c>
      <c r="M2208" s="7">
        <v>4.82E-2</v>
      </c>
      <c r="N2208" s="37">
        <v>4.2200000000000001E-2</v>
      </c>
    </row>
    <row r="2209" spans="1:14" x14ac:dyDescent="0.2">
      <c r="A2209" s="40">
        <f t="shared" si="14"/>
        <v>201903</v>
      </c>
      <c r="B2209" s="35">
        <v>43546</v>
      </c>
      <c r="C2209" s="7" t="s">
        <v>568</v>
      </c>
      <c r="D2209" s="36">
        <v>3.8699999999999998E-2</v>
      </c>
      <c r="E2209" s="36">
        <v>4.07E-2</v>
      </c>
      <c r="F2209" s="36">
        <v>4.5499999999999999E-2</v>
      </c>
      <c r="G2209" s="37">
        <v>4.1599999999999998E-2</v>
      </c>
      <c r="H2209" s="8">
        <f t="shared" si="13"/>
        <v>0</v>
      </c>
      <c r="I2209" s="60"/>
      <c r="J2209" s="7">
        <v>3.6700000000000003E-2</v>
      </c>
      <c r="K2209" s="7">
        <v>3.8199999999999998E-2</v>
      </c>
      <c r="L2209" s="7">
        <v>4.0800000000000003E-2</v>
      </c>
      <c r="M2209" s="7">
        <v>4.7399999999999998E-2</v>
      </c>
      <c r="N2209" s="37">
        <v>4.1399999999999999E-2</v>
      </c>
    </row>
    <row r="2210" spans="1:14" x14ac:dyDescent="0.2">
      <c r="A2210" s="40">
        <f t="shared" si="14"/>
        <v>201903</v>
      </c>
      <c r="B2210" s="35">
        <v>43549</v>
      </c>
      <c r="C2210" s="7" t="s">
        <v>568</v>
      </c>
      <c r="D2210" s="36">
        <v>3.8600000000000002E-2</v>
      </c>
      <c r="E2210" s="36">
        <v>4.0500000000000001E-2</v>
      </c>
      <c r="F2210" s="36">
        <v>4.53E-2</v>
      </c>
      <c r="G2210" s="37">
        <v>4.1500000000000002E-2</v>
      </c>
      <c r="H2210" s="8">
        <f t="shared" si="13"/>
        <v>0</v>
      </c>
      <c r="I2210" s="60"/>
      <c r="J2210" s="7">
        <v>3.6700000000000003E-2</v>
      </c>
      <c r="K2210" s="7">
        <v>3.7999999999999999E-2</v>
      </c>
      <c r="L2210" s="7">
        <v>4.0599999999999997E-2</v>
      </c>
      <c r="M2210" s="7">
        <v>4.7100000000000003E-2</v>
      </c>
      <c r="N2210" s="37">
        <v>4.1200000000000001E-2</v>
      </c>
    </row>
    <row r="2211" spans="1:14" x14ac:dyDescent="0.2">
      <c r="A2211" s="40">
        <f t="shared" si="14"/>
        <v>201903</v>
      </c>
      <c r="B2211" s="35">
        <v>43550</v>
      </c>
      <c r="C2211" s="7" t="s">
        <v>568</v>
      </c>
      <c r="D2211" s="36">
        <v>3.8600000000000002E-2</v>
      </c>
      <c r="E2211" s="36">
        <v>4.0399999999999998E-2</v>
      </c>
      <c r="F2211" s="36">
        <v>4.53E-2</v>
      </c>
      <c r="G2211" s="37">
        <v>4.1399999999999999E-2</v>
      </c>
      <c r="H2211" s="8">
        <f t="shared" si="13"/>
        <v>0</v>
      </c>
      <c r="I2211" s="60"/>
      <c r="J2211" s="7">
        <v>3.6400000000000002E-2</v>
      </c>
      <c r="K2211" s="7">
        <v>3.7999999999999999E-2</v>
      </c>
      <c r="L2211" s="7">
        <v>4.0500000000000001E-2</v>
      </c>
      <c r="M2211" s="7">
        <v>4.7100000000000003E-2</v>
      </c>
      <c r="N2211" s="37">
        <v>4.1099999999999998E-2</v>
      </c>
    </row>
    <row r="2212" spans="1:14" x14ac:dyDescent="0.2">
      <c r="A2212" s="40">
        <f t="shared" si="14"/>
        <v>201903</v>
      </c>
      <c r="B2212" s="35">
        <v>43551</v>
      </c>
      <c r="C2212" s="7" t="s">
        <v>568</v>
      </c>
      <c r="D2212" s="36">
        <v>3.8100000000000002E-2</v>
      </c>
      <c r="E2212" s="36">
        <v>0.04</v>
      </c>
      <c r="F2212" s="36">
        <v>4.4900000000000002E-2</v>
      </c>
      <c r="G2212" s="37">
        <v>4.1000000000000002E-2</v>
      </c>
      <c r="H2212" s="8">
        <f t="shared" si="13"/>
        <v>0</v>
      </c>
      <c r="I2212" s="60"/>
      <c r="J2212" s="7">
        <v>3.6200000000000003E-2</v>
      </c>
      <c r="K2212" s="7">
        <v>3.7499999999999999E-2</v>
      </c>
      <c r="L2212" s="7">
        <v>4.0099999999999997E-2</v>
      </c>
      <c r="M2212" s="7">
        <v>4.6699999999999998E-2</v>
      </c>
      <c r="N2212" s="37">
        <v>4.07E-2</v>
      </c>
    </row>
    <row r="2213" spans="1:14" x14ac:dyDescent="0.2">
      <c r="A2213" s="40">
        <f t="shared" si="14"/>
        <v>201903</v>
      </c>
      <c r="B2213" s="35">
        <v>43552</v>
      </c>
      <c r="C2213" s="7" t="s">
        <v>568</v>
      </c>
      <c r="D2213" s="36">
        <v>3.7999999999999999E-2</v>
      </c>
      <c r="E2213" s="36">
        <v>3.9899999999999998E-2</v>
      </c>
      <c r="F2213" s="36">
        <v>4.48E-2</v>
      </c>
      <c r="G2213" s="37">
        <v>4.0899999999999999E-2</v>
      </c>
      <c r="H2213" s="8">
        <f t="shared" si="13"/>
        <v>0</v>
      </c>
      <c r="I2213" s="60"/>
      <c r="J2213" s="7">
        <v>3.61E-2</v>
      </c>
      <c r="K2213" s="7">
        <v>3.7499999999999999E-2</v>
      </c>
      <c r="L2213" s="7">
        <v>0.04</v>
      </c>
      <c r="M2213" s="7">
        <v>4.6600000000000003E-2</v>
      </c>
      <c r="N2213" s="37">
        <v>4.07E-2</v>
      </c>
    </row>
    <row r="2214" spans="1:14" x14ac:dyDescent="0.2">
      <c r="A2214" s="40">
        <f t="shared" si="14"/>
        <v>201903</v>
      </c>
      <c r="B2214" s="35">
        <v>43553</v>
      </c>
      <c r="C2214" s="7" t="s">
        <v>568</v>
      </c>
      <c r="D2214" s="36">
        <v>3.8100000000000002E-2</v>
      </c>
      <c r="E2214" s="36">
        <v>3.9899999999999998E-2</v>
      </c>
      <c r="F2214" s="36">
        <v>4.4900000000000002E-2</v>
      </c>
      <c r="G2214" s="37">
        <v>4.1000000000000002E-2</v>
      </c>
      <c r="H2214" s="8">
        <f t="shared" si="13"/>
        <v>0</v>
      </c>
      <c r="I2214" s="60"/>
      <c r="J2214" s="7">
        <v>3.6200000000000003E-2</v>
      </c>
      <c r="K2214" s="7">
        <v>3.7600000000000001E-2</v>
      </c>
      <c r="L2214" s="7">
        <v>0.04</v>
      </c>
      <c r="M2214" s="7">
        <v>4.6699999999999998E-2</v>
      </c>
      <c r="N2214" s="37">
        <v>4.07E-2</v>
      </c>
    </row>
    <row r="2215" spans="1:14" x14ac:dyDescent="0.2">
      <c r="A2215" s="40">
        <f t="shared" si="14"/>
        <v>201904</v>
      </c>
      <c r="B2215" s="35">
        <v>43556</v>
      </c>
      <c r="C2215" s="7" t="s">
        <v>568</v>
      </c>
      <c r="D2215" s="36">
        <v>3.8800000000000001E-2</v>
      </c>
      <c r="E2215" s="36">
        <v>4.0599999999999997E-2</v>
      </c>
      <c r="F2215" s="36">
        <v>4.5499999999999999E-2</v>
      </c>
      <c r="G2215" s="37">
        <v>4.1599999999999998E-2</v>
      </c>
      <c r="H2215" s="8">
        <f t="shared" si="13"/>
        <v>0</v>
      </c>
      <c r="I2215" s="60"/>
      <c r="J2215" s="7">
        <v>3.6799999999999999E-2</v>
      </c>
      <c r="K2215" s="7">
        <v>3.8300000000000001E-2</v>
      </c>
      <c r="L2215" s="7">
        <v>4.07E-2</v>
      </c>
      <c r="M2215" s="7">
        <v>4.7300000000000002E-2</v>
      </c>
      <c r="N2215" s="37">
        <v>4.1399999999999999E-2</v>
      </c>
    </row>
    <row r="2216" spans="1:14" x14ac:dyDescent="0.2">
      <c r="A2216" s="40">
        <f t="shared" si="14"/>
        <v>201904</v>
      </c>
      <c r="B2216" s="35">
        <v>43557</v>
      </c>
      <c r="C2216" s="7" t="s">
        <v>568</v>
      </c>
      <c r="D2216" s="36">
        <v>3.8800000000000001E-2</v>
      </c>
      <c r="E2216" s="36">
        <v>4.0500000000000001E-2</v>
      </c>
      <c r="F2216" s="36">
        <v>4.5400000000000003E-2</v>
      </c>
      <c r="G2216" s="37">
        <v>4.1599999999999998E-2</v>
      </c>
      <c r="H2216" s="8">
        <f t="shared" si="13"/>
        <v>0</v>
      </c>
      <c r="I2216" s="60"/>
      <c r="J2216" s="7">
        <v>3.6600000000000001E-2</v>
      </c>
      <c r="K2216" s="7">
        <v>3.8300000000000001E-2</v>
      </c>
      <c r="L2216" s="7">
        <v>4.0599999999999997E-2</v>
      </c>
      <c r="M2216" s="7">
        <v>4.7199999999999999E-2</v>
      </c>
      <c r="N2216" s="37">
        <v>4.1300000000000003E-2</v>
      </c>
    </row>
    <row r="2217" spans="1:14" x14ac:dyDescent="0.2">
      <c r="A2217" s="40">
        <f t="shared" si="14"/>
        <v>201904</v>
      </c>
      <c r="B2217" s="35">
        <v>43558</v>
      </c>
      <c r="C2217" s="7" t="s">
        <v>568</v>
      </c>
      <c r="D2217" s="36">
        <v>3.9199999999999999E-2</v>
      </c>
      <c r="E2217" s="36">
        <v>4.1000000000000002E-2</v>
      </c>
      <c r="F2217" s="36">
        <v>4.58E-2</v>
      </c>
      <c r="G2217" s="37">
        <v>4.2000000000000003E-2</v>
      </c>
      <c r="H2217" s="8">
        <f t="shared" si="13"/>
        <v>0</v>
      </c>
      <c r="I2217" s="60"/>
      <c r="J2217" s="7">
        <v>3.6900000000000002E-2</v>
      </c>
      <c r="K2217" s="7">
        <v>3.8699999999999998E-2</v>
      </c>
      <c r="L2217" s="7">
        <v>4.1000000000000002E-2</v>
      </c>
      <c r="M2217" s="7">
        <v>4.7500000000000001E-2</v>
      </c>
      <c r="N2217" s="37">
        <v>4.1700000000000001E-2</v>
      </c>
    </row>
    <row r="2218" spans="1:14" x14ac:dyDescent="0.2">
      <c r="A2218" s="40">
        <f t="shared" si="14"/>
        <v>201904</v>
      </c>
      <c r="B2218" s="35">
        <v>43559</v>
      </c>
      <c r="C2218" s="7" t="s">
        <v>568</v>
      </c>
      <c r="D2218" s="36">
        <v>3.9E-2</v>
      </c>
      <c r="E2218" s="36">
        <v>4.0899999999999999E-2</v>
      </c>
      <c r="F2218" s="36">
        <v>4.5600000000000002E-2</v>
      </c>
      <c r="G2218" s="37">
        <v>4.1799999999999997E-2</v>
      </c>
      <c r="H2218" s="8">
        <f t="shared" si="13"/>
        <v>0</v>
      </c>
      <c r="I2218" s="60"/>
      <c r="J2218" s="7">
        <v>3.6999999999999998E-2</v>
      </c>
      <c r="K2218" s="7">
        <v>3.85E-2</v>
      </c>
      <c r="L2218" s="7">
        <v>4.1000000000000002E-2</v>
      </c>
      <c r="M2218" s="7">
        <v>4.7300000000000002E-2</v>
      </c>
      <c r="N2218" s="37">
        <v>4.1599999999999998E-2</v>
      </c>
    </row>
    <row r="2219" spans="1:14" x14ac:dyDescent="0.2">
      <c r="A2219" s="40">
        <f t="shared" si="14"/>
        <v>201904</v>
      </c>
      <c r="B2219" s="35">
        <v>43560</v>
      </c>
      <c r="C2219" s="7" t="s">
        <v>568</v>
      </c>
      <c r="D2219" s="36">
        <v>3.8899999999999997E-2</v>
      </c>
      <c r="E2219" s="36">
        <v>4.0800000000000003E-2</v>
      </c>
      <c r="F2219" s="36">
        <v>4.5499999999999999E-2</v>
      </c>
      <c r="G2219" s="37">
        <v>4.1700000000000001E-2</v>
      </c>
      <c r="H2219" s="8">
        <f t="shared" si="13"/>
        <v>0</v>
      </c>
      <c r="I2219" s="60"/>
      <c r="J2219" s="7">
        <v>3.6700000000000003E-2</v>
      </c>
      <c r="K2219" s="7">
        <v>3.8399999999999997E-2</v>
      </c>
      <c r="L2219" s="7">
        <v>4.0800000000000003E-2</v>
      </c>
      <c r="M2219" s="7">
        <v>4.7199999999999999E-2</v>
      </c>
      <c r="N2219" s="37">
        <v>4.1399999999999999E-2</v>
      </c>
    </row>
    <row r="2220" spans="1:14" x14ac:dyDescent="0.2">
      <c r="A2220" s="40">
        <f t="shared" si="14"/>
        <v>201904</v>
      </c>
      <c r="B2220" s="35">
        <v>43563</v>
      </c>
      <c r="C2220" s="7" t="s">
        <v>568</v>
      </c>
      <c r="D2220" s="36">
        <v>3.9100000000000003E-2</v>
      </c>
      <c r="E2220" s="36">
        <v>4.0899999999999999E-2</v>
      </c>
      <c r="F2220" s="36">
        <v>4.5600000000000002E-2</v>
      </c>
      <c r="G2220" s="37">
        <v>4.19E-2</v>
      </c>
      <c r="H2220" s="8">
        <f t="shared" si="13"/>
        <v>0</v>
      </c>
      <c r="I2220" s="60"/>
      <c r="J2220" s="7">
        <v>3.6900000000000002E-2</v>
      </c>
      <c r="K2220" s="7">
        <v>3.8600000000000002E-2</v>
      </c>
      <c r="L2220" s="7">
        <v>4.0899999999999999E-2</v>
      </c>
      <c r="M2220" s="7">
        <v>4.7300000000000002E-2</v>
      </c>
      <c r="N2220" s="37">
        <v>4.1599999999999998E-2</v>
      </c>
    </row>
    <row r="2221" spans="1:14" x14ac:dyDescent="0.2">
      <c r="A2221" s="40">
        <f t="shared" si="14"/>
        <v>201904</v>
      </c>
      <c r="B2221" s="35">
        <v>43564</v>
      </c>
      <c r="C2221" s="7" t="s">
        <v>568</v>
      </c>
      <c r="D2221" s="36">
        <v>3.8899999999999997E-2</v>
      </c>
      <c r="E2221" s="36">
        <v>4.07E-2</v>
      </c>
      <c r="F2221" s="36">
        <v>4.5400000000000003E-2</v>
      </c>
      <c r="G2221" s="37">
        <v>4.1700000000000001E-2</v>
      </c>
      <c r="H2221" s="8">
        <f t="shared" ref="H2221:H2235" si="15">IF(ROUND(AVERAGE(C2221:F2221)-G2221,4)=0,0,1)</f>
        <v>0</v>
      </c>
      <c r="I2221" s="60"/>
      <c r="J2221" s="7">
        <v>3.6700000000000003E-2</v>
      </c>
      <c r="K2221" s="7">
        <v>3.85E-2</v>
      </c>
      <c r="L2221" s="7">
        <v>4.07E-2</v>
      </c>
      <c r="M2221" s="7">
        <v>4.7E-2</v>
      </c>
      <c r="N2221" s="37">
        <v>4.1399999999999999E-2</v>
      </c>
    </row>
    <row r="2222" spans="1:14" x14ac:dyDescent="0.2">
      <c r="A2222" s="40">
        <f t="shared" ref="A2222:A2235" si="16">YEAR(B2222)*100+MONTH(B2222)</f>
        <v>201904</v>
      </c>
      <c r="B2222" s="35">
        <v>43565</v>
      </c>
      <c r="C2222" s="7" t="s">
        <v>568</v>
      </c>
      <c r="D2222" s="36">
        <v>3.8899999999999997E-2</v>
      </c>
      <c r="E2222" s="36">
        <v>4.0599999999999997E-2</v>
      </c>
      <c r="F2222" s="36">
        <v>4.53E-2</v>
      </c>
      <c r="G2222" s="37">
        <v>4.1599999999999998E-2</v>
      </c>
      <c r="H2222" s="8">
        <f t="shared" si="15"/>
        <v>0</v>
      </c>
      <c r="I2222" s="60"/>
      <c r="J2222" s="7">
        <v>3.6499999999999998E-2</v>
      </c>
      <c r="K2222" s="7">
        <v>3.8300000000000001E-2</v>
      </c>
      <c r="L2222" s="7">
        <v>4.0599999999999997E-2</v>
      </c>
      <c r="M2222" s="7">
        <v>4.6899999999999997E-2</v>
      </c>
      <c r="N2222" s="37">
        <v>4.1200000000000001E-2</v>
      </c>
    </row>
    <row r="2223" spans="1:14" x14ac:dyDescent="0.2">
      <c r="A2223" s="40">
        <f t="shared" si="16"/>
        <v>201904</v>
      </c>
      <c r="B2223" s="35">
        <v>43566</v>
      </c>
      <c r="C2223" s="7" t="s">
        <v>568</v>
      </c>
      <c r="D2223" s="36">
        <v>3.9100000000000003E-2</v>
      </c>
      <c r="E2223" s="36">
        <v>4.0899999999999999E-2</v>
      </c>
      <c r="F2223" s="36">
        <v>4.5600000000000002E-2</v>
      </c>
      <c r="G2223" s="37">
        <v>4.19E-2</v>
      </c>
      <c r="H2223" s="8">
        <f t="shared" si="15"/>
        <v>0</v>
      </c>
      <c r="I2223" s="60"/>
      <c r="J2223" s="7">
        <v>3.6799999999999999E-2</v>
      </c>
      <c r="K2223" s="7">
        <v>3.8600000000000002E-2</v>
      </c>
      <c r="L2223" s="7">
        <v>4.0800000000000003E-2</v>
      </c>
      <c r="M2223" s="7">
        <v>4.7100000000000003E-2</v>
      </c>
      <c r="N2223" s="37">
        <v>4.1500000000000002E-2</v>
      </c>
    </row>
    <row r="2224" spans="1:14" x14ac:dyDescent="0.2">
      <c r="A2224" s="40">
        <f t="shared" si="16"/>
        <v>201904</v>
      </c>
      <c r="B2224" s="35">
        <v>43567</v>
      </c>
      <c r="C2224" s="7" t="s">
        <v>568</v>
      </c>
      <c r="D2224" s="36">
        <v>3.95E-2</v>
      </c>
      <c r="E2224" s="36">
        <v>4.1099999999999998E-2</v>
      </c>
      <c r="F2224" s="36">
        <v>4.5699999999999998E-2</v>
      </c>
      <c r="G2224" s="37">
        <v>4.2099999999999999E-2</v>
      </c>
      <c r="H2224" s="8">
        <f t="shared" si="15"/>
        <v>0</v>
      </c>
      <c r="I2224" s="60"/>
      <c r="J2224" s="7">
        <v>3.7100000000000001E-2</v>
      </c>
      <c r="K2224" s="7">
        <v>3.8699999999999998E-2</v>
      </c>
      <c r="L2224" s="7">
        <v>4.1000000000000002E-2</v>
      </c>
      <c r="M2224" s="7">
        <v>4.7100000000000003E-2</v>
      </c>
      <c r="N2224" s="37">
        <v>4.1599999999999998E-2</v>
      </c>
    </row>
    <row r="2225" spans="1:14" x14ac:dyDescent="0.2">
      <c r="A2225" s="40">
        <f t="shared" si="16"/>
        <v>201904</v>
      </c>
      <c r="B2225" s="35">
        <v>43570</v>
      </c>
      <c r="C2225" s="7" t="s">
        <v>568</v>
      </c>
      <c r="D2225" s="36">
        <v>3.9300000000000002E-2</v>
      </c>
      <c r="E2225" s="36">
        <v>4.1000000000000002E-2</v>
      </c>
      <c r="F2225" s="36">
        <v>4.5600000000000002E-2</v>
      </c>
      <c r="G2225" s="37">
        <v>4.2000000000000003E-2</v>
      </c>
      <c r="H2225" s="8">
        <f t="shared" si="15"/>
        <v>0</v>
      </c>
      <c r="I2225" s="60"/>
      <c r="J2225" s="7">
        <v>3.6799999999999999E-2</v>
      </c>
      <c r="K2225" s="7">
        <v>3.85E-2</v>
      </c>
      <c r="L2225" s="7">
        <v>4.0899999999999999E-2</v>
      </c>
      <c r="M2225" s="7">
        <v>4.7E-2</v>
      </c>
      <c r="N2225" s="37">
        <v>4.1500000000000002E-2</v>
      </c>
    </row>
    <row r="2226" spans="1:14" x14ac:dyDescent="0.2">
      <c r="A2226" s="40">
        <f t="shared" si="16"/>
        <v>201904</v>
      </c>
      <c r="B2226" s="35">
        <v>43571</v>
      </c>
      <c r="C2226" s="7" t="s">
        <v>568</v>
      </c>
      <c r="D2226" s="36">
        <v>3.9600000000000003E-2</v>
      </c>
      <c r="E2226" s="36">
        <v>4.1200000000000001E-2</v>
      </c>
      <c r="F2226" s="36">
        <v>4.5900000000000003E-2</v>
      </c>
      <c r="G2226" s="37">
        <v>4.2200000000000001E-2</v>
      </c>
      <c r="H2226" s="8">
        <f t="shared" si="15"/>
        <v>0</v>
      </c>
      <c r="I2226" s="60"/>
      <c r="J2226" s="7">
        <v>3.73E-2</v>
      </c>
      <c r="K2226" s="7">
        <v>3.8800000000000001E-2</v>
      </c>
      <c r="L2226" s="7">
        <v>4.1200000000000001E-2</v>
      </c>
      <c r="M2226" s="7">
        <v>4.7199999999999999E-2</v>
      </c>
      <c r="N2226" s="37">
        <v>4.1700000000000001E-2</v>
      </c>
    </row>
    <row r="2227" spans="1:14" x14ac:dyDescent="0.2">
      <c r="A2227" s="40">
        <f t="shared" si="16"/>
        <v>201904</v>
      </c>
      <c r="B2227" s="35">
        <v>43572</v>
      </c>
      <c r="C2227" s="7" t="s">
        <v>568</v>
      </c>
      <c r="D2227" s="36">
        <v>3.9300000000000002E-2</v>
      </c>
      <c r="E2227" s="36">
        <v>4.1099999999999998E-2</v>
      </c>
      <c r="F2227" s="36">
        <v>4.58E-2</v>
      </c>
      <c r="G2227" s="37">
        <v>4.2099999999999999E-2</v>
      </c>
      <c r="H2227" s="8">
        <f t="shared" si="15"/>
        <v>0</v>
      </c>
      <c r="I2227" s="60"/>
      <c r="J2227" s="7">
        <v>3.7199999999999997E-2</v>
      </c>
      <c r="K2227" s="7">
        <v>3.8600000000000002E-2</v>
      </c>
      <c r="L2227" s="7">
        <v>4.1099999999999998E-2</v>
      </c>
      <c r="M2227" s="7">
        <v>4.7199999999999999E-2</v>
      </c>
      <c r="N2227" s="37">
        <v>4.1700000000000001E-2</v>
      </c>
    </row>
    <row r="2228" spans="1:14" x14ac:dyDescent="0.2">
      <c r="A2228" s="40">
        <f t="shared" si="16"/>
        <v>201904</v>
      </c>
      <c r="B2228" s="35">
        <v>43573</v>
      </c>
      <c r="C2228" s="7" t="s">
        <v>568</v>
      </c>
      <c r="D2228" s="36">
        <v>3.9100000000000003E-2</v>
      </c>
      <c r="E2228" s="36">
        <v>4.0800000000000003E-2</v>
      </c>
      <c r="F2228" s="36">
        <v>4.5499999999999999E-2</v>
      </c>
      <c r="G2228" s="37">
        <v>4.1799999999999997E-2</v>
      </c>
      <c r="H2228" s="8">
        <f t="shared" si="15"/>
        <v>0</v>
      </c>
      <c r="I2228" s="60"/>
      <c r="J2228" s="7">
        <v>3.6900000000000002E-2</v>
      </c>
      <c r="K2228" s="7">
        <v>3.8399999999999997E-2</v>
      </c>
      <c r="L2228" s="7">
        <v>4.0800000000000003E-2</v>
      </c>
      <c r="M2228" s="7">
        <v>4.6899999999999997E-2</v>
      </c>
      <c r="N2228" s="37">
        <v>4.1399999999999999E-2</v>
      </c>
    </row>
    <row r="2229" spans="1:14" x14ac:dyDescent="0.2">
      <c r="A2229" s="40">
        <f t="shared" si="16"/>
        <v>201904</v>
      </c>
      <c r="B2229" s="35">
        <v>43577</v>
      </c>
      <c r="C2229" s="7" t="s">
        <v>568</v>
      </c>
      <c r="D2229" s="36">
        <v>3.9399999999999998E-2</v>
      </c>
      <c r="E2229" s="36">
        <v>4.1099999999999998E-2</v>
      </c>
      <c r="F2229" s="36">
        <v>4.58E-2</v>
      </c>
      <c r="G2229" s="37">
        <v>4.2099999999999999E-2</v>
      </c>
      <c r="H2229" s="8">
        <f t="shared" si="15"/>
        <v>0</v>
      </c>
      <c r="I2229" s="60"/>
      <c r="J2229" s="7">
        <v>3.7499999999999999E-2</v>
      </c>
      <c r="K2229" s="7">
        <v>3.8699999999999998E-2</v>
      </c>
      <c r="L2229" s="7">
        <v>4.1099999999999998E-2</v>
      </c>
      <c r="M2229" s="7">
        <v>4.7300000000000002E-2</v>
      </c>
      <c r="N2229" s="37">
        <v>4.1700000000000001E-2</v>
      </c>
    </row>
    <row r="2230" spans="1:14" x14ac:dyDescent="0.2">
      <c r="A2230" s="40">
        <f t="shared" si="16"/>
        <v>201904</v>
      </c>
      <c r="B2230" s="35">
        <v>43578</v>
      </c>
      <c r="C2230" s="7" t="s">
        <v>568</v>
      </c>
      <c r="D2230" s="36">
        <v>3.9199999999999999E-2</v>
      </c>
      <c r="E2230" s="36">
        <v>4.0899999999999999E-2</v>
      </c>
      <c r="F2230" s="36">
        <v>4.5499999999999999E-2</v>
      </c>
      <c r="G2230" s="37">
        <v>4.19E-2</v>
      </c>
      <c r="H2230" s="8">
        <f t="shared" si="15"/>
        <v>0</v>
      </c>
      <c r="I2230" s="60"/>
      <c r="J2230" s="7">
        <v>3.73E-2</v>
      </c>
      <c r="K2230" s="7">
        <v>3.8699999999999998E-2</v>
      </c>
      <c r="L2230" s="7">
        <v>4.1000000000000002E-2</v>
      </c>
      <c r="M2230" s="7">
        <v>4.7100000000000003E-2</v>
      </c>
      <c r="N2230" s="37">
        <v>4.1599999999999998E-2</v>
      </c>
    </row>
    <row r="2231" spans="1:14" x14ac:dyDescent="0.2">
      <c r="A2231" s="40">
        <f t="shared" si="16"/>
        <v>201904</v>
      </c>
      <c r="B2231" s="35">
        <v>43579</v>
      </c>
      <c r="C2231" s="7" t="s">
        <v>568</v>
      </c>
      <c r="D2231" s="36">
        <v>3.8899999999999997E-2</v>
      </c>
      <c r="E2231" s="36">
        <v>4.0599999999999997E-2</v>
      </c>
      <c r="F2231" s="36">
        <v>4.5199999999999997E-2</v>
      </c>
      <c r="G2231" s="37">
        <v>4.1599999999999998E-2</v>
      </c>
      <c r="H2231" s="8">
        <f t="shared" si="15"/>
        <v>0</v>
      </c>
      <c r="I2231" s="60"/>
      <c r="J2231" s="7">
        <v>3.6900000000000002E-2</v>
      </c>
      <c r="K2231" s="7">
        <v>3.8300000000000001E-2</v>
      </c>
      <c r="L2231" s="7">
        <v>4.0599999999999997E-2</v>
      </c>
      <c r="M2231" s="7">
        <v>4.6699999999999998E-2</v>
      </c>
      <c r="N2231" s="37">
        <v>4.1300000000000003E-2</v>
      </c>
    </row>
    <row r="2232" spans="1:14" x14ac:dyDescent="0.2">
      <c r="A2232" s="40">
        <f t="shared" si="16"/>
        <v>201904</v>
      </c>
      <c r="B2232" s="35">
        <v>43580</v>
      </c>
      <c r="C2232" s="7" t="s">
        <v>568</v>
      </c>
      <c r="D2232" s="36">
        <v>3.8899999999999997E-2</v>
      </c>
      <c r="E2232" s="36">
        <v>4.0599999999999997E-2</v>
      </c>
      <c r="F2232" s="36">
        <v>4.5199999999999997E-2</v>
      </c>
      <c r="G2232" s="37">
        <v>4.1599999999999998E-2</v>
      </c>
      <c r="H2232" s="8">
        <f t="shared" si="15"/>
        <v>0</v>
      </c>
      <c r="I2232" s="60"/>
      <c r="J2232" s="7">
        <v>3.6900000000000002E-2</v>
      </c>
      <c r="K2232" s="7">
        <v>3.8399999999999997E-2</v>
      </c>
      <c r="L2232" s="7">
        <v>4.07E-2</v>
      </c>
      <c r="M2232" s="7">
        <v>4.6800000000000001E-2</v>
      </c>
      <c r="N2232" s="37">
        <v>4.1300000000000003E-2</v>
      </c>
    </row>
    <row r="2233" spans="1:14" x14ac:dyDescent="0.2">
      <c r="A2233" s="40">
        <f t="shared" si="16"/>
        <v>201904</v>
      </c>
      <c r="B2233" s="35">
        <v>43581</v>
      </c>
      <c r="C2233" s="7" t="s">
        <v>568</v>
      </c>
      <c r="D2233" s="36">
        <v>3.8600000000000002E-2</v>
      </c>
      <c r="E2233" s="36">
        <v>4.0399999999999998E-2</v>
      </c>
      <c r="F2233" s="36">
        <v>4.4900000000000002E-2</v>
      </c>
      <c r="G2233" s="37">
        <v>4.1300000000000003E-2</v>
      </c>
      <c r="H2233" s="8">
        <f t="shared" si="15"/>
        <v>0</v>
      </c>
      <c r="I2233" s="60"/>
      <c r="J2233" s="7">
        <v>3.6900000000000002E-2</v>
      </c>
      <c r="K2233" s="7">
        <v>3.8100000000000002E-2</v>
      </c>
      <c r="L2233" s="7">
        <v>4.0399999999999998E-2</v>
      </c>
      <c r="M2233" s="7">
        <v>4.6399999999999997E-2</v>
      </c>
      <c r="N2233" s="37">
        <v>4.1000000000000002E-2</v>
      </c>
    </row>
    <row r="2234" spans="1:14" x14ac:dyDescent="0.2">
      <c r="A2234" s="40">
        <f t="shared" si="16"/>
        <v>201904</v>
      </c>
      <c r="B2234" s="35">
        <v>43584</v>
      </c>
      <c r="C2234" s="7" t="s">
        <v>568</v>
      </c>
      <c r="D2234" s="36">
        <v>3.8899999999999997E-2</v>
      </c>
      <c r="E2234" s="36">
        <v>4.0800000000000003E-2</v>
      </c>
      <c r="F2234" s="36">
        <v>4.5100000000000001E-2</v>
      </c>
      <c r="G2234" s="37">
        <v>4.1599999999999998E-2</v>
      </c>
      <c r="H2234" s="8">
        <f t="shared" si="15"/>
        <v>0</v>
      </c>
      <c r="I2234" s="60"/>
      <c r="J2234" s="7">
        <v>3.7100000000000001E-2</v>
      </c>
      <c r="K2234" s="7">
        <v>3.85E-2</v>
      </c>
      <c r="L2234" s="7">
        <v>4.0800000000000003E-2</v>
      </c>
      <c r="M2234" s="7">
        <v>4.6699999999999998E-2</v>
      </c>
      <c r="N2234" s="37">
        <v>4.1399999999999999E-2</v>
      </c>
    </row>
    <row r="2235" spans="1:14" x14ac:dyDescent="0.2">
      <c r="A2235" s="40">
        <f t="shared" si="16"/>
        <v>201904</v>
      </c>
      <c r="B2235" s="35">
        <v>43585</v>
      </c>
      <c r="C2235" s="7" t="s">
        <v>568</v>
      </c>
      <c r="D2235" s="36">
        <v>3.8699999999999998E-2</v>
      </c>
      <c r="E2235" s="36">
        <v>4.0500000000000001E-2</v>
      </c>
      <c r="F2235" s="36">
        <v>4.4900000000000002E-2</v>
      </c>
      <c r="G2235" s="37">
        <v>4.1399999999999999E-2</v>
      </c>
      <c r="H2235" s="8">
        <f t="shared" si="15"/>
        <v>0</v>
      </c>
      <c r="I2235" s="60"/>
      <c r="J2235" s="7">
        <v>3.7100000000000001E-2</v>
      </c>
      <c r="K2235" s="7">
        <v>3.8300000000000001E-2</v>
      </c>
      <c r="L2235" s="7">
        <v>4.0500000000000001E-2</v>
      </c>
      <c r="M2235" s="7">
        <v>4.65E-2</v>
      </c>
      <c r="N2235" s="37">
        <v>4.1200000000000001E-2</v>
      </c>
    </row>
    <row r="2236" spans="1:14" x14ac:dyDescent="0.2">
      <c r="A2236" s="40">
        <v>201905</v>
      </c>
      <c r="B2236" s="35">
        <v>43586</v>
      </c>
      <c r="C2236" s="7" t="s">
        <v>568</v>
      </c>
      <c r="D2236" s="36">
        <v>3.85E-2</v>
      </c>
      <c r="E2236" s="36">
        <v>4.0300000000000002E-2</v>
      </c>
      <c r="F2236" s="36">
        <v>4.48E-2</v>
      </c>
      <c r="G2236" s="37">
        <v>4.1200000000000001E-2</v>
      </c>
      <c r="H2236" s="8">
        <v>0</v>
      </c>
      <c r="I2236" s="60"/>
      <c r="J2236" s="7">
        <v>3.6799999999999999E-2</v>
      </c>
      <c r="K2236" s="7">
        <v>3.8100000000000002E-2</v>
      </c>
      <c r="L2236" s="7">
        <v>4.0399999999999998E-2</v>
      </c>
      <c r="M2236" s="7">
        <v>4.6300000000000001E-2</v>
      </c>
      <c r="N2236" s="37">
        <v>4.1000000000000002E-2</v>
      </c>
    </row>
    <row r="2237" spans="1:14" x14ac:dyDescent="0.2">
      <c r="A2237" s="40">
        <v>201905</v>
      </c>
      <c r="B2237" s="35">
        <v>43587</v>
      </c>
      <c r="C2237" s="7" t="s">
        <v>568</v>
      </c>
      <c r="D2237" s="36">
        <v>3.8800000000000001E-2</v>
      </c>
      <c r="E2237" s="36">
        <v>4.0599999999999997E-2</v>
      </c>
      <c r="F2237" s="36">
        <v>4.5100000000000001E-2</v>
      </c>
      <c r="G2237" s="37">
        <v>4.1500000000000002E-2</v>
      </c>
      <c r="H2237" s="8">
        <v>0</v>
      </c>
      <c r="I2237" s="60"/>
      <c r="J2237" s="7">
        <v>3.7600000000000001E-2</v>
      </c>
      <c r="K2237" s="7">
        <v>3.85E-2</v>
      </c>
      <c r="L2237" s="7">
        <v>4.07E-2</v>
      </c>
      <c r="M2237" s="7">
        <v>4.6699999999999998E-2</v>
      </c>
      <c r="N2237" s="37">
        <v>4.1399999999999999E-2</v>
      </c>
    </row>
    <row r="2238" spans="1:14" x14ac:dyDescent="0.2">
      <c r="A2238" s="40">
        <v>201905</v>
      </c>
      <c r="B2238" s="35">
        <v>43588</v>
      </c>
      <c r="C2238" s="7" t="s">
        <v>568</v>
      </c>
      <c r="D2238" s="36">
        <v>3.8800000000000001E-2</v>
      </c>
      <c r="E2238" s="36">
        <v>4.0500000000000001E-2</v>
      </c>
      <c r="F2238" s="36">
        <v>4.4999999999999998E-2</v>
      </c>
      <c r="G2238" s="37">
        <v>4.1399999999999999E-2</v>
      </c>
      <c r="H2238" s="8">
        <v>0</v>
      </c>
      <c r="I2238" s="60"/>
      <c r="J2238" s="7">
        <v>3.73E-2</v>
      </c>
      <c r="K2238" s="7">
        <v>3.85E-2</v>
      </c>
      <c r="L2238" s="7">
        <v>4.0599999999999997E-2</v>
      </c>
      <c r="M2238" s="7">
        <v>4.65E-2</v>
      </c>
      <c r="N2238" s="37">
        <v>4.1200000000000001E-2</v>
      </c>
    </row>
    <row r="2239" spans="1:14" x14ac:dyDescent="0.2">
      <c r="A2239" s="40">
        <v>201905</v>
      </c>
      <c r="B2239" s="35">
        <v>43591</v>
      </c>
      <c r="C2239" s="7" t="s">
        <v>568</v>
      </c>
      <c r="D2239" s="36">
        <v>3.8699999999999998E-2</v>
      </c>
      <c r="E2239" s="36">
        <v>4.0300000000000002E-2</v>
      </c>
      <c r="F2239" s="36">
        <v>4.4900000000000002E-2</v>
      </c>
      <c r="G2239" s="37">
        <v>4.1300000000000003E-2</v>
      </c>
      <c r="H2239" s="8">
        <v>0</v>
      </c>
      <c r="I2239" s="60"/>
      <c r="J2239" s="7">
        <v>3.7199999999999997E-2</v>
      </c>
      <c r="K2239" s="7">
        <v>3.8399999999999997E-2</v>
      </c>
      <c r="L2239" s="7">
        <v>4.0399999999999998E-2</v>
      </c>
      <c r="M2239" s="7">
        <v>4.65E-2</v>
      </c>
      <c r="N2239" s="37">
        <v>4.1200000000000001E-2</v>
      </c>
    </row>
    <row r="2240" spans="1:14" x14ac:dyDescent="0.2">
      <c r="A2240" s="40">
        <v>201905</v>
      </c>
      <c r="B2240" s="35">
        <v>43592</v>
      </c>
      <c r="C2240" s="7" t="s">
        <v>568</v>
      </c>
      <c r="D2240" s="36">
        <v>3.8199999999999998E-2</v>
      </c>
      <c r="E2240" s="36">
        <v>3.9899999999999998E-2</v>
      </c>
      <c r="F2240" s="36">
        <v>4.4499999999999998E-2</v>
      </c>
      <c r="G2240" s="37">
        <v>4.0899999999999999E-2</v>
      </c>
      <c r="H2240" s="8">
        <v>0</v>
      </c>
      <c r="I2240" s="60"/>
      <c r="J2240" s="7">
        <v>3.6999999999999998E-2</v>
      </c>
      <c r="K2240" s="7">
        <v>3.7900000000000003E-2</v>
      </c>
      <c r="L2240" s="7">
        <v>0.04</v>
      </c>
      <c r="M2240" s="7">
        <v>4.6199999999999998E-2</v>
      </c>
      <c r="N2240" s="37">
        <v>4.0800000000000003E-2</v>
      </c>
    </row>
    <row r="2241" spans="1:14" x14ac:dyDescent="0.2">
      <c r="A2241" s="40">
        <v>201905</v>
      </c>
      <c r="B2241" s="35">
        <v>43593</v>
      </c>
      <c r="C2241" s="7" t="s">
        <v>568</v>
      </c>
      <c r="D2241" s="36">
        <v>3.8800000000000001E-2</v>
      </c>
      <c r="E2241" s="36">
        <v>4.0300000000000002E-2</v>
      </c>
      <c r="F2241" s="36">
        <v>4.4999999999999998E-2</v>
      </c>
      <c r="G2241" s="37">
        <v>4.1399999999999999E-2</v>
      </c>
      <c r="H2241" s="8">
        <v>0</v>
      </c>
      <c r="I2241" s="60"/>
      <c r="J2241" s="7">
        <v>3.6999999999999998E-2</v>
      </c>
      <c r="K2241" s="7">
        <v>3.8399999999999997E-2</v>
      </c>
      <c r="L2241" s="7">
        <v>4.0500000000000001E-2</v>
      </c>
      <c r="M2241" s="7">
        <v>4.6600000000000003E-2</v>
      </c>
      <c r="N2241" s="37">
        <v>4.1200000000000001E-2</v>
      </c>
    </row>
    <row r="2242" spans="1:14" x14ac:dyDescent="0.2">
      <c r="A2242" s="40">
        <v>201905</v>
      </c>
      <c r="B2242" s="35">
        <v>43594</v>
      </c>
      <c r="C2242" s="7" t="s">
        <v>568</v>
      </c>
      <c r="D2242" s="36">
        <v>3.8800000000000001E-2</v>
      </c>
      <c r="E2242" s="36">
        <v>4.02E-2</v>
      </c>
      <c r="F2242" s="36">
        <v>4.4999999999999998E-2</v>
      </c>
      <c r="G2242" s="37">
        <v>4.1300000000000003E-2</v>
      </c>
      <c r="H2242" s="8">
        <v>0</v>
      </c>
      <c r="I2242" s="60"/>
      <c r="J2242" s="7">
        <v>3.7900000000000003E-2</v>
      </c>
      <c r="K2242" s="7">
        <v>3.85E-2</v>
      </c>
      <c r="L2242" s="7">
        <v>4.0399999999999998E-2</v>
      </c>
      <c r="M2242" s="7">
        <v>4.6600000000000003E-2</v>
      </c>
      <c r="N2242" s="37">
        <v>4.1200000000000001E-2</v>
      </c>
    </row>
    <row r="2243" spans="1:14" x14ac:dyDescent="0.2">
      <c r="A2243" s="40">
        <v>201905</v>
      </c>
      <c r="B2243" s="35">
        <v>43595</v>
      </c>
      <c r="C2243" s="7" t="s">
        <v>568</v>
      </c>
      <c r="D2243" s="36">
        <v>3.8800000000000001E-2</v>
      </c>
      <c r="E2243" s="36">
        <v>4.0099999999999997E-2</v>
      </c>
      <c r="F2243" s="36">
        <v>4.5100000000000001E-2</v>
      </c>
      <c r="G2243" s="37">
        <v>4.1300000000000003E-2</v>
      </c>
      <c r="H2243" s="8">
        <v>0</v>
      </c>
      <c r="I2243" s="60"/>
      <c r="J2243" s="7">
        <v>3.7199999999999997E-2</v>
      </c>
      <c r="K2243" s="7">
        <v>3.8399999999999997E-2</v>
      </c>
      <c r="L2243" s="7">
        <v>4.0399999999999998E-2</v>
      </c>
      <c r="M2243" s="7">
        <v>4.6699999999999998E-2</v>
      </c>
      <c r="N2243" s="37">
        <v>4.1200000000000001E-2</v>
      </c>
    </row>
    <row r="2244" spans="1:14" x14ac:dyDescent="0.2">
      <c r="A2244" s="40">
        <v>201905</v>
      </c>
      <c r="B2244" s="35">
        <v>43598</v>
      </c>
      <c r="C2244" s="7" t="s">
        <v>568</v>
      </c>
      <c r="D2244" s="36">
        <v>3.8600000000000002E-2</v>
      </c>
      <c r="E2244" s="36">
        <v>3.9899999999999998E-2</v>
      </c>
      <c r="F2244" s="36">
        <v>4.4999999999999998E-2</v>
      </c>
      <c r="G2244" s="37">
        <v>4.1200000000000001E-2</v>
      </c>
      <c r="H2244" s="8">
        <v>0</v>
      </c>
      <c r="I2244" s="60"/>
      <c r="J2244" s="7">
        <v>3.7100000000000001E-2</v>
      </c>
      <c r="K2244" s="7">
        <v>3.8199999999999998E-2</v>
      </c>
      <c r="L2244" s="7">
        <v>4.02E-2</v>
      </c>
      <c r="M2244" s="7">
        <v>4.65E-2</v>
      </c>
      <c r="N2244" s="37">
        <v>4.1099999999999998E-2</v>
      </c>
    </row>
    <row r="2245" spans="1:14" x14ac:dyDescent="0.2">
      <c r="A2245" s="40">
        <v>201905</v>
      </c>
      <c r="B2245" s="35">
        <v>43599</v>
      </c>
      <c r="C2245" s="7" t="s">
        <v>568</v>
      </c>
      <c r="D2245" s="36">
        <v>3.8899999999999997E-2</v>
      </c>
      <c r="E2245" s="36">
        <v>4.0099999999999997E-2</v>
      </c>
      <c r="F2245" s="36">
        <v>4.4999999999999998E-2</v>
      </c>
      <c r="G2245" s="37">
        <v>4.1300000000000003E-2</v>
      </c>
      <c r="H2245" s="8">
        <v>0</v>
      </c>
      <c r="I2245" s="60"/>
      <c r="J2245" s="7">
        <v>3.7100000000000001E-2</v>
      </c>
      <c r="K2245" s="7">
        <v>3.8399999999999997E-2</v>
      </c>
      <c r="L2245" s="7">
        <v>4.0399999999999998E-2</v>
      </c>
      <c r="M2245" s="7">
        <v>4.6600000000000003E-2</v>
      </c>
      <c r="N2245" s="37">
        <v>4.1200000000000001E-2</v>
      </c>
    </row>
    <row r="2246" spans="1:14" x14ac:dyDescent="0.2">
      <c r="A2246" s="40">
        <v>201905</v>
      </c>
      <c r="B2246" s="35">
        <v>43600</v>
      </c>
      <c r="C2246" s="7" t="s">
        <v>568</v>
      </c>
      <c r="D2246" s="36">
        <v>3.85E-2</v>
      </c>
      <c r="E2246" s="36">
        <v>3.9899999999999998E-2</v>
      </c>
      <c r="F2246" s="36">
        <v>4.48E-2</v>
      </c>
      <c r="G2246" s="37">
        <v>4.1099999999999998E-2</v>
      </c>
      <c r="H2246" s="8">
        <v>0</v>
      </c>
      <c r="I2246" s="60"/>
      <c r="J2246" s="7">
        <v>3.6900000000000002E-2</v>
      </c>
      <c r="K2246" s="7">
        <v>3.7999999999999999E-2</v>
      </c>
      <c r="L2246" s="7">
        <v>4.02E-2</v>
      </c>
      <c r="M2246" s="7">
        <v>4.6300000000000001E-2</v>
      </c>
      <c r="N2246" s="37">
        <v>4.0899999999999999E-2</v>
      </c>
    </row>
    <row r="2247" spans="1:14" x14ac:dyDescent="0.2">
      <c r="A2247" s="40">
        <v>201905</v>
      </c>
      <c r="B2247" s="35">
        <v>43601</v>
      </c>
      <c r="C2247" s="7" t="s">
        <v>568</v>
      </c>
      <c r="D2247" s="36">
        <v>3.8699999999999998E-2</v>
      </c>
      <c r="E2247" s="36">
        <v>0.04</v>
      </c>
      <c r="F2247" s="36">
        <v>4.4900000000000002E-2</v>
      </c>
      <c r="G2247" s="37">
        <v>4.1200000000000001E-2</v>
      </c>
      <c r="H2247" s="8">
        <v>0</v>
      </c>
      <c r="I2247" s="60"/>
      <c r="J2247" s="7">
        <v>3.6799999999999999E-2</v>
      </c>
      <c r="K2247" s="7">
        <v>3.8199999999999998E-2</v>
      </c>
      <c r="L2247" s="7">
        <v>4.0300000000000002E-2</v>
      </c>
      <c r="M2247" s="7">
        <v>4.6399999999999997E-2</v>
      </c>
      <c r="N2247" s="37">
        <v>4.1000000000000002E-2</v>
      </c>
    </row>
    <row r="2248" spans="1:14" x14ac:dyDescent="0.2">
      <c r="A2248" s="40">
        <v>201905</v>
      </c>
      <c r="B2248" s="35">
        <v>43602</v>
      </c>
      <c r="C2248" s="7" t="s">
        <v>568</v>
      </c>
      <c r="D2248" s="36">
        <v>3.85E-2</v>
      </c>
      <c r="E2248" s="36">
        <v>3.9899999999999998E-2</v>
      </c>
      <c r="F2248" s="36">
        <v>4.48E-2</v>
      </c>
      <c r="G2248" s="37">
        <v>4.1099999999999998E-2</v>
      </c>
      <c r="H2248" s="8">
        <v>0</v>
      </c>
      <c r="I2248" s="60"/>
      <c r="J2248" s="7">
        <v>3.6799999999999999E-2</v>
      </c>
      <c r="K2248" s="7">
        <v>3.8100000000000002E-2</v>
      </c>
      <c r="L2248" s="7">
        <v>4.0099999999999997E-2</v>
      </c>
      <c r="M2248" s="7">
        <v>4.6300000000000001E-2</v>
      </c>
      <c r="N2248" s="37">
        <v>4.0899999999999999E-2</v>
      </c>
    </row>
    <row r="2249" spans="1:14" x14ac:dyDescent="0.2">
      <c r="A2249" s="40">
        <v>201905</v>
      </c>
      <c r="B2249" s="35">
        <v>43605</v>
      </c>
      <c r="C2249" s="7" t="s">
        <v>568</v>
      </c>
      <c r="D2249" s="36">
        <v>3.8800000000000001E-2</v>
      </c>
      <c r="E2249" s="36">
        <v>0.04</v>
      </c>
      <c r="F2249" s="36">
        <v>4.4999999999999998E-2</v>
      </c>
      <c r="G2249" s="37">
        <v>4.1300000000000003E-2</v>
      </c>
      <c r="H2249" s="8">
        <v>0</v>
      </c>
      <c r="I2249" s="60"/>
      <c r="J2249" s="7">
        <v>3.6999999999999998E-2</v>
      </c>
      <c r="K2249" s="7">
        <v>3.8399999999999997E-2</v>
      </c>
      <c r="L2249" s="7">
        <v>4.0300000000000002E-2</v>
      </c>
      <c r="M2249" s="7">
        <v>4.65E-2</v>
      </c>
      <c r="N2249" s="37">
        <v>4.1099999999999998E-2</v>
      </c>
    </row>
    <row r="2250" spans="1:14" x14ac:dyDescent="0.2">
      <c r="A2250" s="40">
        <v>201905</v>
      </c>
      <c r="B2250" s="35">
        <v>43606</v>
      </c>
      <c r="C2250" s="7" t="s">
        <v>568</v>
      </c>
      <c r="D2250" s="36">
        <v>3.8899999999999997E-2</v>
      </c>
      <c r="E2250" s="36">
        <v>4.0099999999999997E-2</v>
      </c>
      <c r="F2250" s="36">
        <v>4.5100000000000001E-2</v>
      </c>
      <c r="G2250" s="37">
        <v>4.1399999999999999E-2</v>
      </c>
      <c r="H2250" s="8">
        <v>0</v>
      </c>
      <c r="I2250" s="60"/>
      <c r="J2250" s="7">
        <v>3.6999999999999998E-2</v>
      </c>
      <c r="K2250" s="7">
        <v>3.8399999999999997E-2</v>
      </c>
      <c r="L2250" s="7">
        <v>4.0399999999999998E-2</v>
      </c>
      <c r="M2250" s="7">
        <v>4.6600000000000003E-2</v>
      </c>
      <c r="N2250" s="37">
        <v>4.1200000000000001E-2</v>
      </c>
    </row>
    <row r="2251" spans="1:14" x14ac:dyDescent="0.2">
      <c r="A2251" s="40">
        <v>201905</v>
      </c>
      <c r="B2251" s="35">
        <v>43607</v>
      </c>
      <c r="C2251" s="7" t="s">
        <v>568</v>
      </c>
      <c r="D2251" s="36">
        <v>3.8600000000000002E-2</v>
      </c>
      <c r="E2251" s="36">
        <v>0.04</v>
      </c>
      <c r="F2251" s="36">
        <v>4.4999999999999998E-2</v>
      </c>
      <c r="G2251" s="37">
        <v>4.1200000000000001E-2</v>
      </c>
      <c r="H2251" s="8">
        <v>0</v>
      </c>
      <c r="I2251" s="60"/>
      <c r="J2251" s="7">
        <v>3.6799999999999999E-2</v>
      </c>
      <c r="K2251" s="7">
        <v>3.8300000000000001E-2</v>
      </c>
      <c r="L2251" s="7">
        <v>4.02E-2</v>
      </c>
      <c r="M2251" s="7">
        <v>4.65E-2</v>
      </c>
      <c r="N2251" s="37">
        <v>4.1000000000000002E-2</v>
      </c>
    </row>
    <row r="2252" spans="1:14" x14ac:dyDescent="0.2">
      <c r="A2252" s="40">
        <v>201905</v>
      </c>
      <c r="B2252" s="35">
        <v>43608</v>
      </c>
      <c r="C2252" s="7" t="s">
        <v>568</v>
      </c>
      <c r="D2252" s="36">
        <v>3.7900000000000003E-2</v>
      </c>
      <c r="E2252" s="36">
        <v>3.9300000000000002E-2</v>
      </c>
      <c r="F2252" s="36">
        <v>4.4299999999999999E-2</v>
      </c>
      <c r="G2252" s="37">
        <v>4.0500000000000001E-2</v>
      </c>
      <c r="H2252" s="8">
        <v>0</v>
      </c>
      <c r="I2252" s="60"/>
      <c r="J2252" s="7">
        <v>3.6400000000000002E-2</v>
      </c>
      <c r="K2252" s="7">
        <v>3.7600000000000001E-2</v>
      </c>
      <c r="L2252" s="7">
        <v>3.9600000000000003E-2</v>
      </c>
      <c r="M2252" s="7">
        <v>4.5900000000000003E-2</v>
      </c>
      <c r="N2252" s="37">
        <v>4.0399999999999998E-2</v>
      </c>
    </row>
    <row r="2253" spans="1:14" x14ac:dyDescent="0.2">
      <c r="A2253" s="40">
        <v>201905</v>
      </c>
      <c r="B2253" s="35">
        <v>43609</v>
      </c>
      <c r="C2253" s="7" t="s">
        <v>568</v>
      </c>
      <c r="D2253" s="36">
        <v>3.8100000000000002E-2</v>
      </c>
      <c r="E2253" s="36">
        <v>3.95E-2</v>
      </c>
      <c r="F2253" s="36">
        <v>4.4699999999999997E-2</v>
      </c>
      <c r="G2253" s="37">
        <v>4.0800000000000003E-2</v>
      </c>
      <c r="H2253" s="8">
        <v>0</v>
      </c>
      <c r="I2253" s="60"/>
      <c r="J2253" s="7">
        <v>3.6400000000000002E-2</v>
      </c>
      <c r="K2253" s="7">
        <v>3.78E-2</v>
      </c>
      <c r="L2253" s="7">
        <v>3.9800000000000002E-2</v>
      </c>
      <c r="M2253" s="7">
        <v>4.6300000000000001E-2</v>
      </c>
      <c r="N2253" s="37">
        <v>4.0599999999999997E-2</v>
      </c>
    </row>
    <row r="2254" spans="1:14" x14ac:dyDescent="0.2">
      <c r="A2254" s="40">
        <v>201905</v>
      </c>
      <c r="B2254" s="35">
        <v>43613</v>
      </c>
      <c r="C2254" s="7" t="s">
        <v>568</v>
      </c>
      <c r="D2254" s="36">
        <v>3.7600000000000001E-2</v>
      </c>
      <c r="E2254" s="36">
        <v>3.9100000000000003E-2</v>
      </c>
      <c r="F2254" s="36">
        <v>4.4200000000000003E-2</v>
      </c>
      <c r="G2254" s="37">
        <v>4.0300000000000002E-2</v>
      </c>
      <c r="H2254" s="8">
        <v>0</v>
      </c>
      <c r="I2254" s="60"/>
      <c r="J2254" s="7">
        <v>3.61E-2</v>
      </c>
      <c r="K2254" s="7">
        <v>3.7400000000000003E-2</v>
      </c>
      <c r="L2254" s="7">
        <v>3.9399999999999998E-2</v>
      </c>
      <c r="M2254" s="7">
        <v>4.58E-2</v>
      </c>
      <c r="N2254" s="37">
        <v>4.02E-2</v>
      </c>
    </row>
    <row r="2255" spans="1:14" x14ac:dyDescent="0.2">
      <c r="A2255" s="40">
        <v>201905</v>
      </c>
      <c r="B2255" s="35">
        <v>43614</v>
      </c>
      <c r="C2255" s="7" t="s">
        <v>568</v>
      </c>
      <c r="D2255" s="36">
        <v>3.7699999999999997E-2</v>
      </c>
      <c r="E2255" s="36">
        <v>3.8800000000000001E-2</v>
      </c>
      <c r="F2255" s="36">
        <v>4.41E-2</v>
      </c>
      <c r="G2255" s="37">
        <v>4.02E-2</v>
      </c>
      <c r="H2255" s="8">
        <v>0</v>
      </c>
      <c r="I2255" s="60"/>
      <c r="J2255" s="7">
        <v>3.5900000000000001E-2</v>
      </c>
      <c r="K2255" s="7">
        <v>3.73E-2</v>
      </c>
      <c r="L2255" s="7">
        <v>3.9199999999999999E-2</v>
      </c>
      <c r="M2255" s="7">
        <v>4.58E-2</v>
      </c>
      <c r="N2255" s="37">
        <v>4.0099999999999997E-2</v>
      </c>
    </row>
    <row r="2256" spans="1:14" x14ac:dyDescent="0.2">
      <c r="A2256" s="40">
        <v>201905</v>
      </c>
      <c r="B2256" s="35">
        <v>43615</v>
      </c>
      <c r="C2256" s="7" t="s">
        <v>568</v>
      </c>
      <c r="D2256" s="36">
        <v>3.7499999999999999E-2</v>
      </c>
      <c r="E2256" s="36">
        <v>3.8699999999999998E-2</v>
      </c>
      <c r="F2256" s="36">
        <v>4.3799999999999999E-2</v>
      </c>
      <c r="G2256" s="37">
        <v>0.04</v>
      </c>
      <c r="H2256" s="8">
        <v>0</v>
      </c>
      <c r="I2256" s="60"/>
      <c r="J2256" s="7">
        <v>3.5499999999999997E-2</v>
      </c>
      <c r="K2256" s="7">
        <v>3.7100000000000001E-2</v>
      </c>
      <c r="L2256" s="7">
        <v>3.9100000000000003E-2</v>
      </c>
      <c r="M2256" s="7">
        <v>4.5499999999999999E-2</v>
      </c>
      <c r="N2256" s="37">
        <v>3.9899999999999998E-2</v>
      </c>
    </row>
    <row r="2257" spans="1:14" x14ac:dyDescent="0.2">
      <c r="A2257" s="40">
        <v>201905</v>
      </c>
      <c r="B2257" s="35">
        <v>43616</v>
      </c>
      <c r="C2257" s="7" t="s">
        <v>568</v>
      </c>
      <c r="D2257" s="36">
        <v>3.6799999999999999E-2</v>
      </c>
      <c r="E2257" s="36">
        <v>3.8300000000000001E-2</v>
      </c>
      <c r="F2257" s="36">
        <v>4.3299999999999998E-2</v>
      </c>
      <c r="G2257" s="37">
        <v>3.95E-2</v>
      </c>
      <c r="H2257" s="8">
        <v>0</v>
      </c>
      <c r="I2257" s="60"/>
      <c r="J2257" s="7">
        <v>3.5099999999999999E-2</v>
      </c>
      <c r="K2257" s="7">
        <v>3.6400000000000002E-2</v>
      </c>
      <c r="L2257" s="7">
        <v>3.8600000000000002E-2</v>
      </c>
      <c r="M2257" s="7">
        <v>4.5100000000000001E-2</v>
      </c>
      <c r="N2257" s="37">
        <v>3.9399999999999998E-2</v>
      </c>
    </row>
    <row r="2258" spans="1:14" x14ac:dyDescent="0.2">
      <c r="A2258" s="40">
        <v>201906</v>
      </c>
      <c r="B2258" s="35">
        <v>43619</v>
      </c>
      <c r="C2258" s="7" t="s">
        <v>568</v>
      </c>
      <c r="D2258" s="36">
        <v>3.6499999999999998E-2</v>
      </c>
      <c r="E2258" s="36">
        <v>3.7999999999999999E-2</v>
      </c>
      <c r="F2258" s="36">
        <v>4.3099999999999999E-2</v>
      </c>
      <c r="G2258" s="37">
        <v>3.9199999999999999E-2</v>
      </c>
      <c r="H2258" s="8">
        <v>0</v>
      </c>
      <c r="I2258" s="60"/>
      <c r="J2258" s="7">
        <v>3.5000000000000003E-2</v>
      </c>
      <c r="K2258" s="7">
        <v>3.6200000000000003E-2</v>
      </c>
      <c r="L2258" s="7">
        <v>3.8399999999999997E-2</v>
      </c>
      <c r="M2258" s="7">
        <v>4.4900000000000002E-2</v>
      </c>
      <c r="N2258" s="37">
        <v>3.9199999999999999E-2</v>
      </c>
    </row>
    <row r="2259" spans="1:14" x14ac:dyDescent="0.2">
      <c r="A2259" s="40">
        <v>201906</v>
      </c>
      <c r="B2259" s="35">
        <v>43620</v>
      </c>
      <c r="C2259" s="7" t="s">
        <v>568</v>
      </c>
      <c r="D2259" s="36">
        <v>3.7100000000000001E-2</v>
      </c>
      <c r="E2259" s="36">
        <v>3.8600000000000002E-2</v>
      </c>
      <c r="F2259" s="36">
        <v>4.3700000000000003E-2</v>
      </c>
      <c r="G2259" s="37">
        <v>3.9800000000000002E-2</v>
      </c>
      <c r="H2259" s="8">
        <v>0</v>
      </c>
      <c r="I2259" s="60"/>
      <c r="J2259" s="7">
        <v>3.5200000000000002E-2</v>
      </c>
      <c r="K2259" s="7">
        <v>3.6700000000000003E-2</v>
      </c>
      <c r="L2259" s="7">
        <v>3.8899999999999997E-2</v>
      </c>
      <c r="M2259" s="7">
        <v>4.5400000000000003E-2</v>
      </c>
      <c r="N2259" s="37">
        <v>3.9699999999999999E-2</v>
      </c>
    </row>
    <row r="2260" spans="1:14" x14ac:dyDescent="0.2">
      <c r="A2260" s="40">
        <v>201906</v>
      </c>
      <c r="B2260" s="35">
        <v>43621</v>
      </c>
      <c r="C2260" s="7" t="s">
        <v>568</v>
      </c>
      <c r="D2260" s="36">
        <v>3.7400000000000003E-2</v>
      </c>
      <c r="E2260" s="36">
        <v>3.9E-2</v>
      </c>
      <c r="F2260" s="36">
        <v>4.3999999999999997E-2</v>
      </c>
      <c r="G2260" s="37">
        <v>4.0099999999999997E-2</v>
      </c>
      <c r="H2260" s="8">
        <v>0</v>
      </c>
      <c r="I2260" s="60"/>
      <c r="J2260" s="7">
        <v>3.5400000000000001E-2</v>
      </c>
      <c r="K2260" s="7">
        <v>3.6999999999999998E-2</v>
      </c>
      <c r="L2260" s="7">
        <v>3.9300000000000002E-2</v>
      </c>
      <c r="M2260" s="7">
        <v>4.5699999999999998E-2</v>
      </c>
      <c r="N2260" s="37">
        <v>3.9899999999999998E-2</v>
      </c>
    </row>
    <row r="2261" spans="1:14" x14ac:dyDescent="0.2">
      <c r="A2261" s="40">
        <v>201906</v>
      </c>
      <c r="B2261" s="35">
        <v>43622</v>
      </c>
      <c r="C2261" s="7" t="s">
        <v>568</v>
      </c>
      <c r="D2261" s="36">
        <v>3.73E-2</v>
      </c>
      <c r="E2261" s="36">
        <v>3.8800000000000001E-2</v>
      </c>
      <c r="F2261" s="36">
        <v>4.3900000000000002E-2</v>
      </c>
      <c r="G2261" s="37">
        <v>0.04</v>
      </c>
      <c r="H2261" s="8">
        <v>0</v>
      </c>
      <c r="I2261" s="60"/>
      <c r="J2261" s="7">
        <v>3.5299999999999998E-2</v>
      </c>
      <c r="K2261" s="7">
        <v>3.6799999999999999E-2</v>
      </c>
      <c r="L2261" s="7">
        <v>3.9100000000000003E-2</v>
      </c>
      <c r="M2261" s="7">
        <v>4.5600000000000002E-2</v>
      </c>
      <c r="N2261" s="37">
        <v>3.9800000000000002E-2</v>
      </c>
    </row>
    <row r="2262" spans="1:14" x14ac:dyDescent="0.2">
      <c r="A2262" s="40">
        <v>201906</v>
      </c>
      <c r="B2262" s="35">
        <v>43623</v>
      </c>
      <c r="C2262" s="7" t="s">
        <v>568</v>
      </c>
      <c r="D2262" s="36">
        <v>3.6700000000000003E-2</v>
      </c>
      <c r="E2262" s="36">
        <v>3.8399999999999997E-2</v>
      </c>
      <c r="F2262" s="36">
        <v>4.3499999999999997E-2</v>
      </c>
      <c r="G2262" s="37">
        <v>3.95E-2</v>
      </c>
      <c r="H2262" s="8">
        <v>0</v>
      </c>
      <c r="I2262" s="60"/>
      <c r="J2262" s="7">
        <v>3.4799999999999998E-2</v>
      </c>
      <c r="K2262" s="7">
        <v>3.6200000000000003E-2</v>
      </c>
      <c r="L2262" s="7">
        <v>3.8600000000000002E-2</v>
      </c>
      <c r="M2262" s="7">
        <v>4.5100000000000001E-2</v>
      </c>
      <c r="N2262" s="37">
        <v>3.9300000000000002E-2</v>
      </c>
    </row>
    <row r="2263" spans="1:14" x14ac:dyDescent="0.2">
      <c r="A2263" s="40">
        <v>201906</v>
      </c>
      <c r="B2263" s="35">
        <v>43626</v>
      </c>
      <c r="C2263" s="7" t="s">
        <v>568</v>
      </c>
      <c r="D2263" s="36">
        <v>3.73E-2</v>
      </c>
      <c r="E2263" s="36">
        <v>3.8899999999999997E-2</v>
      </c>
      <c r="F2263" s="36">
        <v>4.3900000000000002E-2</v>
      </c>
      <c r="G2263" s="37">
        <v>0.04</v>
      </c>
      <c r="H2263" s="8">
        <v>0</v>
      </c>
      <c r="I2263" s="60"/>
      <c r="J2263" s="7">
        <v>3.49E-2</v>
      </c>
      <c r="K2263" s="7">
        <v>3.6799999999999999E-2</v>
      </c>
      <c r="L2263" s="7">
        <v>3.9100000000000003E-2</v>
      </c>
      <c r="M2263" s="7">
        <v>4.5400000000000003E-2</v>
      </c>
      <c r="N2263" s="37">
        <v>3.9699999999999999E-2</v>
      </c>
    </row>
    <row r="2264" spans="1:14" x14ac:dyDescent="0.2">
      <c r="A2264" s="40">
        <v>201906</v>
      </c>
      <c r="B2264" s="35">
        <v>43627</v>
      </c>
      <c r="C2264" s="7" t="s">
        <v>568</v>
      </c>
      <c r="D2264" s="36">
        <v>3.7199999999999997E-2</v>
      </c>
      <c r="E2264" s="36">
        <v>3.8800000000000001E-2</v>
      </c>
      <c r="F2264" s="36">
        <v>4.3799999999999999E-2</v>
      </c>
      <c r="G2264" s="37">
        <v>3.9899999999999998E-2</v>
      </c>
      <c r="H2264" s="8">
        <v>0</v>
      </c>
      <c r="I2264" s="60"/>
      <c r="J2264" s="7">
        <v>3.49E-2</v>
      </c>
      <c r="K2264" s="7">
        <v>3.6700000000000003E-2</v>
      </c>
      <c r="L2264" s="7">
        <v>3.9E-2</v>
      </c>
      <c r="M2264" s="7">
        <v>4.53E-2</v>
      </c>
      <c r="N2264" s="37">
        <v>3.9600000000000003E-2</v>
      </c>
    </row>
    <row r="2265" spans="1:14" x14ac:dyDescent="0.2">
      <c r="A2265" s="40">
        <v>201906</v>
      </c>
      <c r="B2265" s="35">
        <v>43628</v>
      </c>
      <c r="C2265" s="7" t="s">
        <v>568</v>
      </c>
      <c r="D2265" s="36">
        <v>3.7199999999999997E-2</v>
      </c>
      <c r="E2265" s="36">
        <v>3.8899999999999997E-2</v>
      </c>
      <c r="F2265" s="36">
        <v>4.3900000000000002E-2</v>
      </c>
      <c r="G2265" s="37">
        <v>0.04</v>
      </c>
      <c r="H2265" s="8">
        <v>0</v>
      </c>
      <c r="I2265" s="60"/>
      <c r="J2265" s="7">
        <v>3.5099999999999999E-2</v>
      </c>
      <c r="K2265" s="7">
        <v>3.6700000000000003E-2</v>
      </c>
      <c r="L2265" s="7">
        <v>3.9E-2</v>
      </c>
      <c r="M2265" s="7">
        <v>4.5400000000000003E-2</v>
      </c>
      <c r="N2265" s="37">
        <v>3.9699999999999999E-2</v>
      </c>
    </row>
    <row r="2266" spans="1:14" x14ac:dyDescent="0.2">
      <c r="A2266" s="40">
        <v>201906</v>
      </c>
      <c r="B2266" s="35">
        <v>43629</v>
      </c>
      <c r="C2266" s="7" t="s">
        <v>568</v>
      </c>
      <c r="D2266" s="36">
        <v>3.6900000000000002E-2</v>
      </c>
      <c r="E2266" s="36">
        <v>3.8699999999999998E-2</v>
      </c>
      <c r="F2266" s="36">
        <v>4.3700000000000003E-2</v>
      </c>
      <c r="G2266" s="37">
        <v>3.9800000000000002E-2</v>
      </c>
      <c r="H2266" s="8">
        <v>0</v>
      </c>
      <c r="I2266" s="60"/>
      <c r="J2266" s="7">
        <v>3.4799999999999998E-2</v>
      </c>
      <c r="K2266" s="7">
        <v>3.6400000000000002E-2</v>
      </c>
      <c r="L2266" s="7">
        <v>3.8800000000000001E-2</v>
      </c>
      <c r="M2266" s="7">
        <v>4.5199999999999997E-2</v>
      </c>
      <c r="N2266" s="37">
        <v>3.95E-2</v>
      </c>
    </row>
    <row r="2267" spans="1:14" x14ac:dyDescent="0.2">
      <c r="A2267" s="40">
        <v>201906</v>
      </c>
      <c r="B2267" s="35">
        <v>43630</v>
      </c>
      <c r="C2267" s="7" t="s">
        <v>568</v>
      </c>
      <c r="D2267" s="36">
        <v>3.6900000000000002E-2</v>
      </c>
      <c r="E2267" s="36">
        <v>3.8600000000000002E-2</v>
      </c>
      <c r="F2267" s="36">
        <v>4.36E-2</v>
      </c>
      <c r="G2267" s="37">
        <v>3.9699999999999999E-2</v>
      </c>
      <c r="H2267" s="8">
        <v>0</v>
      </c>
      <c r="I2267" s="60"/>
      <c r="J2267" s="7">
        <v>3.49E-2</v>
      </c>
      <c r="K2267" s="7">
        <v>3.6299999999999999E-2</v>
      </c>
      <c r="L2267" s="7">
        <v>3.8699999999999998E-2</v>
      </c>
      <c r="M2267" s="7">
        <v>4.5100000000000001E-2</v>
      </c>
      <c r="N2267" s="37">
        <v>3.9399999999999998E-2</v>
      </c>
    </row>
    <row r="2268" spans="1:14" x14ac:dyDescent="0.2">
      <c r="A2268" s="40">
        <v>201906</v>
      </c>
      <c r="B2268" s="35">
        <v>43633</v>
      </c>
      <c r="C2268" s="7" t="s">
        <v>568</v>
      </c>
      <c r="D2268" s="36">
        <v>3.6700000000000003E-2</v>
      </c>
      <c r="E2268" s="36">
        <v>3.8399999999999997E-2</v>
      </c>
      <c r="F2268" s="36">
        <v>4.3499999999999997E-2</v>
      </c>
      <c r="G2268" s="37">
        <v>3.95E-2</v>
      </c>
      <c r="H2268" s="8">
        <v>0</v>
      </c>
      <c r="I2268" s="60"/>
      <c r="J2268" s="7">
        <v>3.4500000000000003E-2</v>
      </c>
      <c r="K2268" s="7">
        <v>3.6200000000000003E-2</v>
      </c>
      <c r="L2268" s="7">
        <v>3.8600000000000002E-2</v>
      </c>
      <c r="M2268" s="7">
        <v>4.4999999999999998E-2</v>
      </c>
      <c r="N2268" s="37">
        <v>3.9199999999999999E-2</v>
      </c>
    </row>
    <row r="2269" spans="1:14" x14ac:dyDescent="0.2">
      <c r="A2269" s="40">
        <v>201906</v>
      </c>
      <c r="B2269" s="35">
        <v>43634</v>
      </c>
      <c r="C2269" s="7" t="s">
        <v>568</v>
      </c>
      <c r="D2269" s="36">
        <v>3.6400000000000002E-2</v>
      </c>
      <c r="E2269" s="36">
        <v>3.8100000000000002E-2</v>
      </c>
      <c r="F2269" s="36">
        <v>4.3200000000000002E-2</v>
      </c>
      <c r="G2269" s="37">
        <v>3.9199999999999999E-2</v>
      </c>
      <c r="H2269" s="8">
        <v>0</v>
      </c>
      <c r="I2269" s="60"/>
      <c r="J2269" s="7">
        <v>3.4000000000000002E-2</v>
      </c>
      <c r="K2269" s="7">
        <v>3.5700000000000003E-2</v>
      </c>
      <c r="L2269" s="7">
        <v>3.8199999999999998E-2</v>
      </c>
      <c r="M2269" s="7">
        <v>4.4600000000000001E-2</v>
      </c>
      <c r="N2269" s="37">
        <v>3.8800000000000001E-2</v>
      </c>
    </row>
    <row r="2270" spans="1:14" x14ac:dyDescent="0.2">
      <c r="A2270" s="40">
        <v>201906</v>
      </c>
      <c r="B2270" s="35">
        <v>43635</v>
      </c>
      <c r="C2270" s="7" t="s">
        <v>568</v>
      </c>
      <c r="D2270" s="36">
        <v>3.61E-2</v>
      </c>
      <c r="E2270" s="36">
        <v>3.78E-2</v>
      </c>
      <c r="F2270" s="36">
        <v>4.2999999999999997E-2</v>
      </c>
      <c r="G2270" s="37">
        <v>3.9E-2</v>
      </c>
      <c r="H2270" s="8">
        <v>0</v>
      </c>
      <c r="I2270" s="60"/>
      <c r="J2270" s="7">
        <v>3.39E-2</v>
      </c>
      <c r="K2270" s="7">
        <v>3.5499999999999997E-2</v>
      </c>
      <c r="L2270" s="7">
        <v>3.7999999999999999E-2</v>
      </c>
      <c r="M2270" s="7">
        <v>4.4400000000000002E-2</v>
      </c>
      <c r="N2270" s="37">
        <v>3.8600000000000002E-2</v>
      </c>
    </row>
    <row r="2271" spans="1:14" x14ac:dyDescent="0.2">
      <c r="A2271" s="40">
        <v>201906</v>
      </c>
      <c r="B2271" s="35">
        <v>43636</v>
      </c>
      <c r="C2271" s="7" t="s">
        <v>568</v>
      </c>
      <c r="D2271" s="36">
        <v>3.5799999999999998E-2</v>
      </c>
      <c r="E2271" s="36">
        <v>3.7600000000000001E-2</v>
      </c>
      <c r="F2271" s="36">
        <v>4.2500000000000003E-2</v>
      </c>
      <c r="G2271" s="37">
        <v>3.8600000000000002E-2</v>
      </c>
      <c r="H2271" s="8">
        <v>0</v>
      </c>
      <c r="I2271" s="60"/>
      <c r="J2271" s="7">
        <v>3.3300000000000003E-2</v>
      </c>
      <c r="K2271" s="7">
        <v>3.5099999999999999E-2</v>
      </c>
      <c r="L2271" s="7">
        <v>3.7699999999999997E-2</v>
      </c>
      <c r="M2271" s="7">
        <v>4.3900000000000002E-2</v>
      </c>
      <c r="N2271" s="37">
        <v>3.8199999999999998E-2</v>
      </c>
    </row>
    <row r="2272" spans="1:14" x14ac:dyDescent="0.2">
      <c r="A2272" s="40">
        <v>201906</v>
      </c>
      <c r="B2272" s="35">
        <v>43637</v>
      </c>
      <c r="C2272" s="7" t="s">
        <v>568</v>
      </c>
      <c r="D2272" s="36">
        <v>3.6400000000000002E-2</v>
      </c>
      <c r="E2272" s="36">
        <v>3.7999999999999999E-2</v>
      </c>
      <c r="F2272" s="36">
        <v>4.2999999999999997E-2</v>
      </c>
      <c r="G2272" s="37">
        <v>3.9100000000000003E-2</v>
      </c>
      <c r="H2272" s="8">
        <v>0</v>
      </c>
      <c r="I2272" s="60"/>
      <c r="J2272" s="7">
        <v>3.3599999999999998E-2</v>
      </c>
      <c r="K2272" s="7">
        <v>3.5700000000000003E-2</v>
      </c>
      <c r="L2272" s="7">
        <v>3.8100000000000002E-2</v>
      </c>
      <c r="M2272" s="7">
        <v>4.4200000000000003E-2</v>
      </c>
      <c r="N2272" s="37">
        <v>3.8600000000000002E-2</v>
      </c>
    </row>
    <row r="2273" spans="1:14" x14ac:dyDescent="0.2">
      <c r="A2273" s="40">
        <v>201906</v>
      </c>
      <c r="B2273" s="35">
        <v>43640</v>
      </c>
      <c r="C2273" s="7" t="s">
        <v>568</v>
      </c>
      <c r="D2273" s="36">
        <v>3.5799999999999998E-2</v>
      </c>
      <c r="E2273" s="36">
        <v>3.7600000000000001E-2</v>
      </c>
      <c r="F2273" s="36">
        <v>4.2299999999999997E-2</v>
      </c>
      <c r="G2273" s="37">
        <v>3.8600000000000002E-2</v>
      </c>
      <c r="H2273" s="8">
        <v>0</v>
      </c>
      <c r="I2273" s="60"/>
      <c r="J2273" s="7">
        <v>3.3000000000000002E-2</v>
      </c>
      <c r="K2273" s="7">
        <v>3.5000000000000003E-2</v>
      </c>
      <c r="L2273" s="7">
        <v>3.7400000000000003E-2</v>
      </c>
      <c r="M2273" s="7">
        <v>4.3499999999999997E-2</v>
      </c>
      <c r="N2273" s="37">
        <v>3.7999999999999999E-2</v>
      </c>
    </row>
    <row r="2274" spans="1:14" x14ac:dyDescent="0.2">
      <c r="A2274" s="40">
        <v>201906</v>
      </c>
      <c r="B2274" s="35">
        <v>43641</v>
      </c>
      <c r="C2274" s="7" t="s">
        <v>568</v>
      </c>
      <c r="D2274" s="36">
        <v>3.5299999999999998E-2</v>
      </c>
      <c r="E2274" s="36">
        <v>3.7400000000000003E-2</v>
      </c>
      <c r="F2274" s="36">
        <v>4.2099999999999999E-2</v>
      </c>
      <c r="G2274" s="37">
        <v>3.8300000000000001E-2</v>
      </c>
      <c r="H2274" s="8">
        <v>0</v>
      </c>
      <c r="I2274" s="60"/>
      <c r="J2274" s="7">
        <v>3.32E-2</v>
      </c>
      <c r="K2274" s="7">
        <v>3.4799999999999998E-2</v>
      </c>
      <c r="L2274" s="7">
        <v>3.73E-2</v>
      </c>
      <c r="M2274" s="7">
        <v>4.3400000000000001E-2</v>
      </c>
      <c r="N2274" s="37">
        <v>3.78E-2</v>
      </c>
    </row>
    <row r="2275" spans="1:14" x14ac:dyDescent="0.2">
      <c r="A2275" s="40">
        <v>201906</v>
      </c>
      <c r="B2275" s="35">
        <v>43642</v>
      </c>
      <c r="C2275" s="7" t="s">
        <v>568</v>
      </c>
      <c r="D2275" s="36">
        <v>3.5700000000000003E-2</v>
      </c>
      <c r="E2275" s="36">
        <v>3.7699999999999997E-2</v>
      </c>
      <c r="F2275" s="36">
        <v>4.24E-2</v>
      </c>
      <c r="G2275" s="37">
        <v>3.8600000000000002E-2</v>
      </c>
      <c r="H2275" s="8">
        <v>0</v>
      </c>
      <c r="I2275" s="60"/>
      <c r="J2275" s="7">
        <v>3.32E-2</v>
      </c>
      <c r="K2275" s="7">
        <v>3.5099999999999999E-2</v>
      </c>
      <c r="L2275" s="7">
        <v>3.7600000000000001E-2</v>
      </c>
      <c r="M2275" s="7">
        <v>4.3700000000000003E-2</v>
      </c>
      <c r="N2275" s="37">
        <v>3.8100000000000002E-2</v>
      </c>
    </row>
    <row r="2276" spans="1:14" x14ac:dyDescent="0.2">
      <c r="A2276" s="40">
        <v>201906</v>
      </c>
      <c r="B2276" s="35">
        <v>43643</v>
      </c>
      <c r="C2276" s="7" t="s">
        <v>568</v>
      </c>
      <c r="D2276" s="36">
        <v>3.5299999999999998E-2</v>
      </c>
      <c r="E2276" s="36">
        <v>3.7199999999999997E-2</v>
      </c>
      <c r="F2276" s="36">
        <v>4.19E-2</v>
      </c>
      <c r="G2276" s="37">
        <v>3.8100000000000002E-2</v>
      </c>
      <c r="H2276" s="8">
        <v>0</v>
      </c>
      <c r="I2276" s="60"/>
      <c r="J2276" s="7">
        <v>3.27E-2</v>
      </c>
      <c r="K2276" s="7">
        <v>3.4599999999999999E-2</v>
      </c>
      <c r="L2276" s="7">
        <v>3.7100000000000001E-2</v>
      </c>
      <c r="M2276" s="7">
        <v>4.3200000000000002E-2</v>
      </c>
      <c r="N2276" s="37">
        <v>3.7600000000000001E-2</v>
      </c>
    </row>
    <row r="2277" spans="1:14" x14ac:dyDescent="0.2">
      <c r="A2277" s="40">
        <v>201906</v>
      </c>
      <c r="B2277" s="35">
        <v>43644</v>
      </c>
      <c r="C2277" s="7" t="s">
        <v>568</v>
      </c>
      <c r="D2277" s="36">
        <v>3.5200000000000002E-2</v>
      </c>
      <c r="E2277" s="36">
        <v>3.7199999999999997E-2</v>
      </c>
      <c r="F2277" s="36">
        <v>4.19E-2</v>
      </c>
      <c r="G2277" s="37">
        <v>3.8100000000000002E-2</v>
      </c>
      <c r="H2277" s="8">
        <v>0</v>
      </c>
      <c r="I2277" s="60"/>
      <c r="J2277" s="7">
        <v>3.2500000000000001E-2</v>
      </c>
      <c r="K2277" s="7">
        <v>3.4500000000000003E-2</v>
      </c>
      <c r="L2277" s="7">
        <v>3.6999999999999998E-2</v>
      </c>
      <c r="M2277" s="7">
        <v>4.3099999999999999E-2</v>
      </c>
      <c r="N2277" s="37">
        <v>3.7499999999999999E-2</v>
      </c>
    </row>
    <row r="2278" spans="1:14" x14ac:dyDescent="0.2">
      <c r="A2278" s="40">
        <f t="shared" ref="A2278:A2333" si="17">YEAR(B2278)*100+MONTH(B2278)</f>
        <v>201907</v>
      </c>
      <c r="B2278" s="35">
        <v>43647</v>
      </c>
      <c r="C2278" s="7" t="s">
        <v>568</v>
      </c>
      <c r="D2278" s="36">
        <v>3.5400000000000001E-2</v>
      </c>
      <c r="E2278" s="36">
        <v>3.7400000000000003E-2</v>
      </c>
      <c r="F2278" s="36">
        <v>4.2000000000000003E-2</v>
      </c>
      <c r="G2278" s="37">
        <v>3.8300000000000001E-2</v>
      </c>
      <c r="H2278" s="8">
        <f t="shared" ref="H2278:H2333" si="18">IF(ROUND(AVERAGE(C2278:F2278)-G2278,4)=0,0,1)</f>
        <v>0</v>
      </c>
      <c r="I2278" s="60"/>
      <c r="J2278" s="7">
        <v>3.27E-2</v>
      </c>
      <c r="K2278" s="7">
        <v>3.4700000000000002E-2</v>
      </c>
      <c r="L2278" s="7">
        <v>3.7199999999999997E-2</v>
      </c>
      <c r="M2278" s="7">
        <v>4.3200000000000002E-2</v>
      </c>
      <c r="N2278" s="37">
        <v>3.7699999999999997E-2</v>
      </c>
    </row>
    <row r="2279" spans="1:14" x14ac:dyDescent="0.2">
      <c r="A2279" s="40">
        <f t="shared" si="17"/>
        <v>201907</v>
      </c>
      <c r="B2279" s="35">
        <v>43648</v>
      </c>
      <c r="C2279" s="7" t="s">
        <v>568</v>
      </c>
      <c r="D2279" s="36">
        <v>3.4799999999999998E-2</v>
      </c>
      <c r="E2279" s="36">
        <v>3.6799999999999999E-2</v>
      </c>
      <c r="F2279" s="36">
        <v>4.1599999999999998E-2</v>
      </c>
      <c r="G2279" s="37">
        <v>3.7699999999999997E-2</v>
      </c>
      <c r="H2279" s="8">
        <f t="shared" si="18"/>
        <v>0</v>
      </c>
      <c r="I2279" s="60"/>
      <c r="J2279" s="7">
        <v>3.2300000000000002E-2</v>
      </c>
      <c r="K2279" s="7">
        <v>3.4099999999999998E-2</v>
      </c>
      <c r="L2279" s="7">
        <v>3.6700000000000003E-2</v>
      </c>
      <c r="M2279" s="7">
        <v>4.2700000000000002E-2</v>
      </c>
      <c r="N2279" s="37">
        <v>3.7100000000000001E-2</v>
      </c>
    </row>
    <row r="2280" spans="1:14" x14ac:dyDescent="0.2">
      <c r="A2280" s="40">
        <f t="shared" si="17"/>
        <v>201907</v>
      </c>
      <c r="B2280" s="35">
        <v>43649</v>
      </c>
      <c r="C2280" s="7" t="s">
        <v>568</v>
      </c>
      <c r="D2280" s="36">
        <v>3.4500000000000003E-2</v>
      </c>
      <c r="E2280" s="36">
        <v>3.6400000000000002E-2</v>
      </c>
      <c r="F2280" s="36">
        <v>4.1099999999999998E-2</v>
      </c>
      <c r="G2280" s="37">
        <v>3.73E-2</v>
      </c>
      <c r="H2280" s="8">
        <f t="shared" si="18"/>
        <v>0</v>
      </c>
      <c r="I2280" s="60"/>
      <c r="J2280" s="7">
        <v>3.1800000000000002E-2</v>
      </c>
      <c r="K2280" s="7">
        <v>3.3799999999999997E-2</v>
      </c>
      <c r="L2280" s="7">
        <v>3.6299999999999999E-2</v>
      </c>
      <c r="M2280" s="7">
        <v>4.2200000000000001E-2</v>
      </c>
      <c r="N2280" s="37">
        <v>3.6700000000000003E-2</v>
      </c>
    </row>
    <row r="2281" spans="1:14" x14ac:dyDescent="0.2">
      <c r="A2281" s="40">
        <f t="shared" si="17"/>
        <v>201907</v>
      </c>
      <c r="B2281" s="35">
        <v>43651</v>
      </c>
      <c r="C2281" s="7" t="s">
        <v>568</v>
      </c>
      <c r="D2281" s="36">
        <v>3.5299999999999998E-2</v>
      </c>
      <c r="E2281" s="36">
        <v>3.7199999999999997E-2</v>
      </c>
      <c r="F2281" s="36">
        <v>4.19E-2</v>
      </c>
      <c r="G2281" s="37">
        <v>3.8100000000000002E-2</v>
      </c>
      <c r="H2281" s="8">
        <f t="shared" si="18"/>
        <v>0</v>
      </c>
      <c r="I2281" s="60"/>
      <c r="J2281" s="7">
        <v>3.2599999999999997E-2</v>
      </c>
      <c r="K2281" s="7">
        <v>3.4599999999999999E-2</v>
      </c>
      <c r="L2281" s="7">
        <v>3.6999999999999998E-2</v>
      </c>
      <c r="M2281" s="7">
        <v>4.2999999999999997E-2</v>
      </c>
      <c r="N2281" s="37">
        <v>3.7499999999999999E-2</v>
      </c>
    </row>
    <row r="2282" spans="1:14" x14ac:dyDescent="0.2">
      <c r="A2282" s="40">
        <f t="shared" si="17"/>
        <v>201907</v>
      </c>
      <c r="B2282" s="35">
        <v>43654</v>
      </c>
      <c r="C2282" s="7" t="s">
        <v>568</v>
      </c>
      <c r="D2282" s="36">
        <v>3.5000000000000003E-2</v>
      </c>
      <c r="E2282" s="36">
        <v>3.6799999999999999E-2</v>
      </c>
      <c r="F2282" s="36">
        <v>4.1599999999999998E-2</v>
      </c>
      <c r="G2282" s="37">
        <v>3.78E-2</v>
      </c>
      <c r="H2282" s="8">
        <f t="shared" si="18"/>
        <v>0</v>
      </c>
      <c r="I2282" s="60"/>
      <c r="J2282" s="7">
        <v>3.2399999999999998E-2</v>
      </c>
      <c r="K2282" s="7">
        <v>3.44E-2</v>
      </c>
      <c r="L2282" s="7">
        <v>3.6700000000000003E-2</v>
      </c>
      <c r="M2282" s="7">
        <v>4.2799999999999998E-2</v>
      </c>
      <c r="N2282" s="37">
        <v>3.7199999999999997E-2</v>
      </c>
    </row>
    <row r="2283" spans="1:14" x14ac:dyDescent="0.2">
      <c r="A2283" s="40">
        <f t="shared" si="17"/>
        <v>201907</v>
      </c>
      <c r="B2283" s="35">
        <v>43655</v>
      </c>
      <c r="C2283" s="7" t="s">
        <v>568</v>
      </c>
      <c r="D2283" s="36">
        <v>3.5099999999999999E-2</v>
      </c>
      <c r="E2283" s="36">
        <v>3.6900000000000002E-2</v>
      </c>
      <c r="F2283" s="36">
        <v>4.1700000000000001E-2</v>
      </c>
      <c r="G2283" s="37">
        <v>3.7900000000000003E-2</v>
      </c>
      <c r="H2283" s="8">
        <f t="shared" si="18"/>
        <v>0</v>
      </c>
      <c r="I2283" s="60"/>
      <c r="J2283" s="7">
        <v>3.2599999999999997E-2</v>
      </c>
      <c r="K2283" s="7">
        <v>3.4500000000000003E-2</v>
      </c>
      <c r="L2283" s="7">
        <v>3.6900000000000002E-2</v>
      </c>
      <c r="M2283" s="7">
        <v>4.2900000000000001E-2</v>
      </c>
      <c r="N2283" s="37">
        <v>3.7400000000000003E-2</v>
      </c>
    </row>
    <row r="2284" spans="1:14" x14ac:dyDescent="0.2">
      <c r="A2284" s="40">
        <f t="shared" si="17"/>
        <v>201907</v>
      </c>
      <c r="B2284" s="35">
        <v>43656</v>
      </c>
      <c r="C2284" s="7" t="s">
        <v>568</v>
      </c>
      <c r="D2284" s="36">
        <v>3.5400000000000001E-2</v>
      </c>
      <c r="E2284" s="36">
        <v>3.7199999999999997E-2</v>
      </c>
      <c r="F2284" s="36">
        <v>4.2000000000000003E-2</v>
      </c>
      <c r="G2284" s="37">
        <v>3.8199999999999998E-2</v>
      </c>
      <c r="H2284" s="8">
        <f t="shared" si="18"/>
        <v>0</v>
      </c>
      <c r="I2284" s="60"/>
      <c r="J2284" s="7">
        <v>3.3000000000000002E-2</v>
      </c>
      <c r="K2284" s="7">
        <v>3.4700000000000002E-2</v>
      </c>
      <c r="L2284" s="7">
        <v>3.7199999999999997E-2</v>
      </c>
      <c r="M2284" s="7">
        <v>4.3200000000000002E-2</v>
      </c>
      <c r="N2284" s="37">
        <v>3.7699999999999997E-2</v>
      </c>
    </row>
    <row r="2285" spans="1:14" x14ac:dyDescent="0.2">
      <c r="A2285" s="40">
        <f t="shared" si="17"/>
        <v>201907</v>
      </c>
      <c r="B2285" s="35">
        <v>43657</v>
      </c>
      <c r="C2285" s="7" t="s">
        <v>568</v>
      </c>
      <c r="D2285" s="36">
        <v>3.61E-2</v>
      </c>
      <c r="E2285" s="36">
        <v>3.78E-2</v>
      </c>
      <c r="F2285" s="36">
        <v>4.2599999999999999E-2</v>
      </c>
      <c r="G2285" s="37">
        <v>3.8800000000000001E-2</v>
      </c>
      <c r="H2285" s="8">
        <f t="shared" si="18"/>
        <v>0</v>
      </c>
      <c r="I2285" s="60"/>
      <c r="J2285" s="7">
        <v>3.3700000000000001E-2</v>
      </c>
      <c r="K2285" s="7">
        <v>3.5400000000000001E-2</v>
      </c>
      <c r="L2285" s="7">
        <v>3.78E-2</v>
      </c>
      <c r="M2285" s="7">
        <v>4.3799999999999999E-2</v>
      </c>
      <c r="N2285" s="37">
        <v>3.8300000000000001E-2</v>
      </c>
    </row>
    <row r="2286" spans="1:14" x14ac:dyDescent="0.2">
      <c r="A2286" s="40">
        <f t="shared" si="17"/>
        <v>201907</v>
      </c>
      <c r="B2286" s="35">
        <v>43658</v>
      </c>
      <c r="C2286" s="7" t="s">
        <v>568</v>
      </c>
      <c r="D2286" s="36">
        <v>3.5999999999999997E-2</v>
      </c>
      <c r="E2286" s="36">
        <v>3.7600000000000001E-2</v>
      </c>
      <c r="F2286" s="36">
        <v>4.24E-2</v>
      </c>
      <c r="G2286" s="37">
        <v>3.8699999999999998E-2</v>
      </c>
      <c r="H2286" s="8">
        <f t="shared" si="18"/>
        <v>0</v>
      </c>
      <c r="I2286" s="60"/>
      <c r="J2286" s="7">
        <v>3.3399999999999999E-2</v>
      </c>
      <c r="K2286" s="7">
        <v>3.5299999999999998E-2</v>
      </c>
      <c r="L2286" s="7">
        <v>3.7600000000000001E-2</v>
      </c>
      <c r="M2286" s="7">
        <v>4.3700000000000003E-2</v>
      </c>
      <c r="N2286" s="37">
        <v>3.8199999999999998E-2</v>
      </c>
    </row>
    <row r="2287" spans="1:14" x14ac:dyDescent="0.2">
      <c r="A2287" s="40">
        <f t="shared" si="17"/>
        <v>201907</v>
      </c>
      <c r="B2287" s="35">
        <v>43661</v>
      </c>
      <c r="C2287" s="7" t="s">
        <v>568</v>
      </c>
      <c r="D2287" s="36">
        <v>3.5700000000000003E-2</v>
      </c>
      <c r="E2287" s="36">
        <v>3.73E-2</v>
      </c>
      <c r="F2287" s="36">
        <v>4.2200000000000001E-2</v>
      </c>
      <c r="G2287" s="37">
        <v>3.8399999999999997E-2</v>
      </c>
      <c r="H2287" s="8">
        <f t="shared" si="18"/>
        <v>0</v>
      </c>
      <c r="I2287" s="60"/>
      <c r="J2287" s="7">
        <v>3.3500000000000002E-2</v>
      </c>
      <c r="K2287" s="7">
        <v>3.5000000000000003E-2</v>
      </c>
      <c r="L2287" s="7">
        <v>3.73E-2</v>
      </c>
      <c r="M2287" s="7">
        <v>4.3400000000000001E-2</v>
      </c>
      <c r="N2287" s="37">
        <v>3.7900000000000003E-2</v>
      </c>
    </row>
    <row r="2288" spans="1:14" x14ac:dyDescent="0.2">
      <c r="A2288" s="40">
        <f t="shared" si="17"/>
        <v>201907</v>
      </c>
      <c r="B2288" s="35">
        <v>43662</v>
      </c>
      <c r="C2288" s="7" t="s">
        <v>568</v>
      </c>
      <c r="D2288" s="36">
        <v>3.5900000000000001E-2</v>
      </c>
      <c r="E2288" s="36">
        <v>3.7499999999999999E-2</v>
      </c>
      <c r="F2288" s="36">
        <v>4.2299999999999997E-2</v>
      </c>
      <c r="G2288" s="37">
        <v>3.8600000000000002E-2</v>
      </c>
      <c r="H2288" s="8">
        <f t="shared" si="18"/>
        <v>0</v>
      </c>
      <c r="I2288" s="60"/>
      <c r="J2288" s="7">
        <v>3.3700000000000001E-2</v>
      </c>
      <c r="K2288" s="7">
        <v>3.5299999999999998E-2</v>
      </c>
      <c r="L2288" s="7">
        <v>3.7600000000000001E-2</v>
      </c>
      <c r="M2288" s="7">
        <v>4.36E-2</v>
      </c>
      <c r="N2288" s="37">
        <v>3.8199999999999998E-2</v>
      </c>
    </row>
    <row r="2289" spans="1:14" x14ac:dyDescent="0.2">
      <c r="A2289" s="40">
        <f t="shared" si="17"/>
        <v>201907</v>
      </c>
      <c r="B2289" s="35">
        <v>43663</v>
      </c>
      <c r="C2289" s="7" t="s">
        <v>568</v>
      </c>
      <c r="D2289" s="36">
        <v>3.5299999999999998E-2</v>
      </c>
      <c r="E2289" s="36">
        <v>3.6900000000000002E-2</v>
      </c>
      <c r="F2289" s="36">
        <v>4.1700000000000001E-2</v>
      </c>
      <c r="G2289" s="37">
        <v>3.7999999999999999E-2</v>
      </c>
      <c r="H2289" s="8">
        <f t="shared" si="18"/>
        <v>0</v>
      </c>
      <c r="I2289" s="60"/>
      <c r="J2289" s="7">
        <v>3.3000000000000002E-2</v>
      </c>
      <c r="K2289" s="7">
        <v>3.4700000000000002E-2</v>
      </c>
      <c r="L2289" s="7">
        <v>3.6999999999999998E-2</v>
      </c>
      <c r="M2289" s="7">
        <v>4.2999999999999997E-2</v>
      </c>
      <c r="N2289" s="37">
        <v>3.7600000000000001E-2</v>
      </c>
    </row>
    <row r="2290" spans="1:14" x14ac:dyDescent="0.2">
      <c r="A2290" s="40">
        <f t="shared" si="17"/>
        <v>201907</v>
      </c>
      <c r="B2290" s="35">
        <v>43664</v>
      </c>
      <c r="C2290" s="7" t="s">
        <v>568</v>
      </c>
      <c r="D2290" s="36">
        <v>3.5200000000000002E-2</v>
      </c>
      <c r="E2290" s="36">
        <v>3.6900000000000002E-2</v>
      </c>
      <c r="F2290" s="36">
        <v>4.1799999999999997E-2</v>
      </c>
      <c r="G2290" s="37">
        <v>3.7999999999999999E-2</v>
      </c>
      <c r="H2290" s="8">
        <f t="shared" si="18"/>
        <v>0</v>
      </c>
      <c r="I2290" s="60"/>
      <c r="J2290" s="7">
        <v>3.3099999999999997E-2</v>
      </c>
      <c r="K2290" s="7">
        <v>3.4599999999999999E-2</v>
      </c>
      <c r="L2290" s="7">
        <v>3.6999999999999998E-2</v>
      </c>
      <c r="M2290" s="7">
        <v>4.3099999999999999E-2</v>
      </c>
      <c r="N2290" s="37">
        <v>3.7600000000000001E-2</v>
      </c>
    </row>
    <row r="2291" spans="1:14" x14ac:dyDescent="0.2">
      <c r="A2291" s="40">
        <f t="shared" si="17"/>
        <v>201907</v>
      </c>
      <c r="B2291" s="35">
        <v>43665</v>
      </c>
      <c r="C2291" s="7" t="s">
        <v>568</v>
      </c>
      <c r="D2291" s="36">
        <v>3.5299999999999998E-2</v>
      </c>
      <c r="E2291" s="36">
        <v>3.6900000000000002E-2</v>
      </c>
      <c r="F2291" s="36">
        <v>4.1799999999999997E-2</v>
      </c>
      <c r="G2291" s="37">
        <v>3.7999999999999999E-2</v>
      </c>
      <c r="H2291" s="8">
        <f t="shared" si="18"/>
        <v>0</v>
      </c>
      <c r="I2291" s="60"/>
      <c r="J2291" s="7">
        <v>3.3099999999999997E-2</v>
      </c>
      <c r="K2291" s="7">
        <v>3.4599999999999999E-2</v>
      </c>
      <c r="L2291" s="7">
        <v>3.6999999999999998E-2</v>
      </c>
      <c r="M2291" s="7">
        <v>4.3099999999999999E-2</v>
      </c>
      <c r="N2291" s="37">
        <v>3.7600000000000001E-2</v>
      </c>
    </row>
    <row r="2292" spans="1:14" x14ac:dyDescent="0.2">
      <c r="A2292" s="40">
        <f t="shared" si="17"/>
        <v>201907</v>
      </c>
      <c r="B2292" s="35">
        <v>43668</v>
      </c>
      <c r="C2292" s="7" t="s">
        <v>568</v>
      </c>
      <c r="D2292" s="36">
        <v>3.5200000000000002E-2</v>
      </c>
      <c r="E2292" s="36">
        <v>3.6799999999999999E-2</v>
      </c>
      <c r="F2292" s="36">
        <v>4.1599999999999998E-2</v>
      </c>
      <c r="G2292" s="37">
        <v>3.7900000000000003E-2</v>
      </c>
      <c r="H2292" s="8">
        <f t="shared" si="18"/>
        <v>0</v>
      </c>
      <c r="I2292" s="60"/>
      <c r="J2292" s="7">
        <v>3.3000000000000002E-2</v>
      </c>
      <c r="K2292" s="7">
        <v>3.4500000000000003E-2</v>
      </c>
      <c r="L2292" s="7">
        <v>3.6900000000000002E-2</v>
      </c>
      <c r="M2292" s="7">
        <v>4.2900000000000001E-2</v>
      </c>
      <c r="N2292" s="37">
        <v>3.7499999999999999E-2</v>
      </c>
    </row>
    <row r="2293" spans="1:14" x14ac:dyDescent="0.2">
      <c r="A2293" s="40">
        <f t="shared" si="17"/>
        <v>201907</v>
      </c>
      <c r="B2293" s="35">
        <v>43669</v>
      </c>
      <c r="C2293" s="7" t="s">
        <v>568</v>
      </c>
      <c r="D2293" s="36">
        <v>3.5499999999999997E-2</v>
      </c>
      <c r="E2293" s="36">
        <v>3.7100000000000001E-2</v>
      </c>
      <c r="F2293" s="36">
        <v>4.1799999999999997E-2</v>
      </c>
      <c r="G2293" s="37">
        <v>3.8100000000000002E-2</v>
      </c>
      <c r="H2293" s="8">
        <f t="shared" si="18"/>
        <v>0</v>
      </c>
      <c r="I2293" s="60"/>
      <c r="J2293" s="7">
        <v>3.3099999999999997E-2</v>
      </c>
      <c r="K2293" s="7">
        <v>3.4799999999999998E-2</v>
      </c>
      <c r="L2293" s="7">
        <v>3.7199999999999997E-2</v>
      </c>
      <c r="M2293" s="7">
        <v>4.3099999999999999E-2</v>
      </c>
      <c r="N2293" s="37">
        <v>3.7699999999999997E-2</v>
      </c>
    </row>
    <row r="2294" spans="1:14" x14ac:dyDescent="0.2">
      <c r="A2294" s="40">
        <f t="shared" si="17"/>
        <v>201907</v>
      </c>
      <c r="B2294" s="35">
        <v>43670</v>
      </c>
      <c r="C2294" s="7" t="s">
        <v>568</v>
      </c>
      <c r="D2294" s="36">
        <v>3.5299999999999998E-2</v>
      </c>
      <c r="E2294" s="36">
        <v>3.6600000000000001E-2</v>
      </c>
      <c r="F2294" s="36">
        <v>3.9899999999999998E-2</v>
      </c>
      <c r="G2294" s="37">
        <v>3.73E-2</v>
      </c>
      <c r="H2294" s="8">
        <f t="shared" si="18"/>
        <v>0</v>
      </c>
      <c r="I2294" s="60"/>
      <c r="J2294" s="7">
        <v>3.2899999999999999E-2</v>
      </c>
      <c r="K2294" s="7">
        <v>3.44E-2</v>
      </c>
      <c r="L2294" s="7">
        <v>3.6799999999999999E-2</v>
      </c>
      <c r="M2294" s="7">
        <v>4.2000000000000003E-2</v>
      </c>
      <c r="N2294" s="37">
        <v>3.7100000000000001E-2</v>
      </c>
    </row>
    <row r="2295" spans="1:14" x14ac:dyDescent="0.2">
      <c r="A2295" s="40">
        <f t="shared" si="17"/>
        <v>201907</v>
      </c>
      <c r="B2295" s="35">
        <v>43671</v>
      </c>
      <c r="C2295" s="7" t="s">
        <v>568</v>
      </c>
      <c r="D2295" s="36">
        <v>3.5499999999999997E-2</v>
      </c>
      <c r="E2295" s="36">
        <v>3.6900000000000002E-2</v>
      </c>
      <c r="F2295" s="36">
        <v>4.0099999999999997E-2</v>
      </c>
      <c r="G2295" s="37">
        <v>3.7499999999999999E-2</v>
      </c>
      <c r="H2295" s="8">
        <f t="shared" si="18"/>
        <v>0</v>
      </c>
      <c r="I2295" s="60"/>
      <c r="J2295" s="7">
        <v>3.3099999999999997E-2</v>
      </c>
      <c r="K2295" s="7">
        <v>3.4500000000000003E-2</v>
      </c>
      <c r="L2295" s="7">
        <v>3.7100000000000001E-2</v>
      </c>
      <c r="M2295" s="7">
        <v>4.2200000000000001E-2</v>
      </c>
      <c r="N2295" s="37">
        <v>3.73E-2</v>
      </c>
    </row>
    <row r="2296" spans="1:14" x14ac:dyDescent="0.2">
      <c r="A2296" s="40">
        <f t="shared" si="17"/>
        <v>201907</v>
      </c>
      <c r="B2296" s="35">
        <v>43672</v>
      </c>
      <c r="C2296" s="7" t="s">
        <v>568</v>
      </c>
      <c r="D2296" s="36">
        <v>3.5499999999999997E-2</v>
      </c>
      <c r="E2296" s="36">
        <v>3.6799999999999999E-2</v>
      </c>
      <c r="F2296" s="36">
        <v>4.0099999999999997E-2</v>
      </c>
      <c r="G2296" s="37">
        <v>3.7499999999999999E-2</v>
      </c>
      <c r="H2296" s="8">
        <f t="shared" si="18"/>
        <v>0</v>
      </c>
      <c r="I2296" s="60"/>
      <c r="J2296" s="7">
        <v>3.3099999999999997E-2</v>
      </c>
      <c r="K2296" s="7">
        <v>3.4599999999999999E-2</v>
      </c>
      <c r="L2296" s="7">
        <v>3.6999999999999998E-2</v>
      </c>
      <c r="M2296" s="7">
        <v>4.2099999999999999E-2</v>
      </c>
      <c r="N2296" s="37">
        <v>3.73E-2</v>
      </c>
    </row>
    <row r="2297" spans="1:14" x14ac:dyDescent="0.2">
      <c r="A2297" s="40">
        <f t="shared" si="17"/>
        <v>201907</v>
      </c>
      <c r="B2297" s="35">
        <v>43675</v>
      </c>
      <c r="C2297" s="7" t="s">
        <v>568</v>
      </c>
      <c r="D2297" s="36">
        <v>3.5299999999999998E-2</v>
      </c>
      <c r="E2297" s="36">
        <v>3.6499999999999998E-2</v>
      </c>
      <c r="F2297" s="36">
        <v>3.9899999999999998E-2</v>
      </c>
      <c r="G2297" s="37">
        <v>3.7199999999999997E-2</v>
      </c>
      <c r="H2297" s="8">
        <f t="shared" si="18"/>
        <v>0</v>
      </c>
      <c r="I2297" s="60"/>
      <c r="J2297" s="7">
        <v>3.2899999999999999E-2</v>
      </c>
      <c r="K2297" s="7">
        <v>3.4299999999999997E-2</v>
      </c>
      <c r="L2297" s="7">
        <v>3.6700000000000003E-2</v>
      </c>
      <c r="M2297" s="7">
        <v>4.19E-2</v>
      </c>
      <c r="N2297" s="37">
        <v>3.6999999999999998E-2</v>
      </c>
    </row>
    <row r="2298" spans="1:14" x14ac:dyDescent="0.2">
      <c r="A2298" s="40">
        <f t="shared" si="17"/>
        <v>201907</v>
      </c>
      <c r="B2298" s="35">
        <v>43676</v>
      </c>
      <c r="C2298" s="7" t="s">
        <v>568</v>
      </c>
      <c r="D2298" s="36">
        <v>3.5299999999999998E-2</v>
      </c>
      <c r="E2298" s="36">
        <v>3.6499999999999998E-2</v>
      </c>
      <c r="F2298" s="36">
        <v>3.9899999999999998E-2</v>
      </c>
      <c r="G2298" s="37">
        <v>3.7199999999999997E-2</v>
      </c>
      <c r="H2298" s="8">
        <f t="shared" si="18"/>
        <v>0</v>
      </c>
      <c r="I2298" s="60"/>
      <c r="J2298" s="7">
        <v>3.2899999999999999E-2</v>
      </c>
      <c r="K2298" s="7">
        <v>3.4299999999999997E-2</v>
      </c>
      <c r="L2298" s="7">
        <v>3.6799999999999999E-2</v>
      </c>
      <c r="M2298" s="7">
        <v>4.2000000000000003E-2</v>
      </c>
      <c r="N2298" s="37">
        <v>3.6999999999999998E-2</v>
      </c>
    </row>
    <row r="2299" spans="1:14" x14ac:dyDescent="0.2">
      <c r="A2299" s="40">
        <f t="shared" si="17"/>
        <v>201907</v>
      </c>
      <c r="B2299" s="35">
        <v>43677</v>
      </c>
      <c r="C2299" s="7" t="s">
        <v>568</v>
      </c>
      <c r="D2299" s="36">
        <v>3.4599999999999999E-2</v>
      </c>
      <c r="E2299" s="36">
        <v>3.5900000000000001E-2</v>
      </c>
      <c r="F2299" s="36">
        <v>3.9300000000000002E-2</v>
      </c>
      <c r="G2299" s="37">
        <v>3.6600000000000001E-2</v>
      </c>
      <c r="H2299" s="8">
        <f t="shared" si="18"/>
        <v>0</v>
      </c>
      <c r="I2299" s="60"/>
      <c r="J2299" s="7">
        <v>3.2599999999999997E-2</v>
      </c>
      <c r="K2299" s="7">
        <v>3.3700000000000001E-2</v>
      </c>
      <c r="L2299" s="7">
        <v>3.6200000000000003E-2</v>
      </c>
      <c r="M2299" s="7">
        <v>4.1500000000000002E-2</v>
      </c>
      <c r="N2299" s="37">
        <v>3.6499999999999998E-2</v>
      </c>
    </row>
    <row r="2300" spans="1:14" x14ac:dyDescent="0.2">
      <c r="A2300" s="40">
        <f t="shared" si="17"/>
        <v>201908</v>
      </c>
      <c r="B2300" s="35">
        <v>43678</v>
      </c>
      <c r="C2300" s="7" t="s">
        <v>568</v>
      </c>
      <c r="D2300" s="36">
        <v>3.3799999999999997E-2</v>
      </c>
      <c r="E2300" s="36">
        <v>3.5099999999999999E-2</v>
      </c>
      <c r="F2300" s="36">
        <v>3.8399999999999997E-2</v>
      </c>
      <c r="G2300" s="37">
        <v>3.5799999999999998E-2</v>
      </c>
      <c r="H2300" s="8">
        <f t="shared" si="18"/>
        <v>0</v>
      </c>
      <c r="I2300" s="60"/>
      <c r="J2300" s="7">
        <v>3.1899999999999998E-2</v>
      </c>
      <c r="K2300" s="7">
        <v>3.3000000000000002E-2</v>
      </c>
      <c r="L2300" s="7">
        <v>3.5400000000000001E-2</v>
      </c>
      <c r="M2300" s="7">
        <v>4.07E-2</v>
      </c>
      <c r="N2300" s="37">
        <v>3.5700000000000003E-2</v>
      </c>
    </row>
    <row r="2301" spans="1:14" x14ac:dyDescent="0.2">
      <c r="A2301" s="40">
        <f t="shared" si="17"/>
        <v>201908</v>
      </c>
      <c r="B2301" s="35">
        <v>43679</v>
      </c>
      <c r="C2301" s="7" t="s">
        <v>568</v>
      </c>
      <c r="D2301" s="36">
        <v>3.3500000000000002E-2</v>
      </c>
      <c r="E2301" s="36">
        <v>3.4700000000000002E-2</v>
      </c>
      <c r="F2301" s="36">
        <v>3.8100000000000002E-2</v>
      </c>
      <c r="G2301" s="37">
        <v>3.5400000000000001E-2</v>
      </c>
      <c r="H2301" s="8">
        <f t="shared" si="18"/>
        <v>0</v>
      </c>
      <c r="I2301" s="60"/>
      <c r="J2301" s="7">
        <v>3.1699999999999999E-2</v>
      </c>
      <c r="K2301" s="7">
        <v>3.2800000000000003E-2</v>
      </c>
      <c r="L2301" s="7">
        <v>3.5099999999999999E-2</v>
      </c>
      <c r="M2301" s="7">
        <v>4.0399999999999998E-2</v>
      </c>
      <c r="N2301" s="37">
        <v>3.5499999999999997E-2</v>
      </c>
    </row>
    <row r="2302" spans="1:14" x14ac:dyDescent="0.2">
      <c r="A2302" s="40">
        <f t="shared" si="17"/>
        <v>201908</v>
      </c>
      <c r="B2302" s="35">
        <v>43682</v>
      </c>
      <c r="C2302" s="7" t="s">
        <v>568</v>
      </c>
      <c r="D2302" s="36">
        <v>3.27E-2</v>
      </c>
      <c r="E2302" s="36">
        <v>3.39E-2</v>
      </c>
      <c r="F2302" s="36">
        <v>3.73E-2</v>
      </c>
      <c r="G2302" s="37">
        <v>3.4599999999999999E-2</v>
      </c>
      <c r="H2302" s="8">
        <f t="shared" si="18"/>
        <v>0</v>
      </c>
      <c r="I2302" s="60"/>
      <c r="J2302" s="7">
        <v>3.15E-2</v>
      </c>
      <c r="K2302" s="7">
        <v>3.2199999999999999E-2</v>
      </c>
      <c r="L2302" s="7">
        <v>3.44E-2</v>
      </c>
      <c r="M2302" s="7">
        <v>3.9899999999999998E-2</v>
      </c>
      <c r="N2302" s="37">
        <v>3.49E-2</v>
      </c>
    </row>
    <row r="2303" spans="1:14" x14ac:dyDescent="0.2">
      <c r="A2303" s="40">
        <f t="shared" si="17"/>
        <v>201908</v>
      </c>
      <c r="B2303" s="35">
        <v>43683</v>
      </c>
      <c r="C2303" s="7" t="s">
        <v>568</v>
      </c>
      <c r="D2303" s="36">
        <v>3.2599999999999997E-2</v>
      </c>
      <c r="E2303" s="36">
        <v>3.3700000000000001E-2</v>
      </c>
      <c r="F2303" s="36">
        <v>3.7199999999999997E-2</v>
      </c>
      <c r="G2303" s="37">
        <v>3.4500000000000003E-2</v>
      </c>
      <c r="H2303" s="8">
        <f t="shared" si="18"/>
        <v>0</v>
      </c>
      <c r="I2303" s="60"/>
      <c r="J2303" s="7">
        <v>3.15E-2</v>
      </c>
      <c r="K2303" s="7">
        <v>3.2099999999999997E-2</v>
      </c>
      <c r="L2303" s="7">
        <v>3.4299999999999997E-2</v>
      </c>
      <c r="M2303" s="7">
        <v>3.9800000000000002E-2</v>
      </c>
      <c r="N2303" s="37">
        <v>3.4799999999999998E-2</v>
      </c>
    </row>
    <row r="2304" spans="1:14" x14ac:dyDescent="0.2">
      <c r="A2304" s="40">
        <f t="shared" si="17"/>
        <v>201908</v>
      </c>
      <c r="B2304" s="35">
        <v>43684</v>
      </c>
      <c r="C2304" s="7" t="s">
        <v>568</v>
      </c>
      <c r="D2304" s="36">
        <v>3.2099999999999997E-2</v>
      </c>
      <c r="E2304" s="36">
        <v>3.32E-2</v>
      </c>
      <c r="F2304" s="36">
        <v>3.6799999999999999E-2</v>
      </c>
      <c r="G2304" s="37">
        <v>3.4000000000000002E-2</v>
      </c>
      <c r="H2304" s="8">
        <f t="shared" si="18"/>
        <v>0</v>
      </c>
      <c r="I2304" s="60"/>
      <c r="J2304" s="7">
        <v>3.09E-2</v>
      </c>
      <c r="K2304" s="7">
        <v>3.15E-2</v>
      </c>
      <c r="L2304" s="7">
        <v>3.3799999999999997E-2</v>
      </c>
      <c r="M2304" s="7">
        <v>3.9399999999999998E-2</v>
      </c>
      <c r="N2304" s="37">
        <v>3.4299999999999997E-2</v>
      </c>
    </row>
    <row r="2305" spans="1:14" x14ac:dyDescent="0.2">
      <c r="A2305" s="40">
        <f t="shared" si="17"/>
        <v>201908</v>
      </c>
      <c r="B2305" s="35">
        <v>43685</v>
      </c>
      <c r="C2305" s="7" t="s">
        <v>568</v>
      </c>
      <c r="D2305" s="36">
        <v>3.2399999999999998E-2</v>
      </c>
      <c r="E2305" s="36">
        <v>3.3599999999999998E-2</v>
      </c>
      <c r="F2305" s="36">
        <v>3.6999999999999998E-2</v>
      </c>
      <c r="G2305" s="37">
        <v>3.4299999999999997E-2</v>
      </c>
      <c r="H2305" s="8">
        <f t="shared" si="18"/>
        <v>0</v>
      </c>
      <c r="I2305" s="60"/>
      <c r="J2305" s="7">
        <v>3.09E-2</v>
      </c>
      <c r="K2305" s="7">
        <v>3.1699999999999999E-2</v>
      </c>
      <c r="L2305" s="7">
        <v>3.4099999999999998E-2</v>
      </c>
      <c r="M2305" s="7">
        <v>3.9699999999999999E-2</v>
      </c>
      <c r="N2305" s="37">
        <v>3.4500000000000003E-2</v>
      </c>
    </row>
    <row r="2306" spans="1:14" x14ac:dyDescent="0.2">
      <c r="A2306" s="40">
        <f t="shared" si="17"/>
        <v>201908</v>
      </c>
      <c r="B2306" s="35">
        <v>43686</v>
      </c>
      <c r="C2306" s="7" t="s">
        <v>568</v>
      </c>
      <c r="D2306" s="36">
        <v>3.2599999999999997E-2</v>
      </c>
      <c r="E2306" s="36">
        <v>3.3799999999999997E-2</v>
      </c>
      <c r="F2306" s="36">
        <v>3.7100000000000001E-2</v>
      </c>
      <c r="G2306" s="37">
        <v>3.4500000000000003E-2</v>
      </c>
      <c r="H2306" s="8">
        <f t="shared" si="18"/>
        <v>0</v>
      </c>
      <c r="I2306" s="60"/>
      <c r="J2306" s="7">
        <v>3.09E-2</v>
      </c>
      <c r="K2306" s="7">
        <v>3.1899999999999998E-2</v>
      </c>
      <c r="L2306" s="7">
        <v>3.4200000000000001E-2</v>
      </c>
      <c r="M2306" s="7">
        <v>3.9699999999999999E-2</v>
      </c>
      <c r="N2306" s="37">
        <v>3.4700000000000002E-2</v>
      </c>
    </row>
    <row r="2307" spans="1:14" x14ac:dyDescent="0.2">
      <c r="A2307" s="40">
        <f t="shared" si="17"/>
        <v>201908</v>
      </c>
      <c r="B2307" s="35">
        <v>43689</v>
      </c>
      <c r="C2307" s="7" t="s">
        <v>568</v>
      </c>
      <c r="D2307" s="36">
        <v>3.1600000000000003E-2</v>
      </c>
      <c r="E2307" s="36">
        <v>3.2899999999999999E-2</v>
      </c>
      <c r="F2307" s="36">
        <v>3.6299999999999999E-2</v>
      </c>
      <c r="G2307" s="37">
        <v>3.3599999999999998E-2</v>
      </c>
      <c r="H2307" s="8">
        <f t="shared" si="18"/>
        <v>0</v>
      </c>
      <c r="I2307" s="60"/>
      <c r="J2307" s="7">
        <v>3.0099999999999998E-2</v>
      </c>
      <c r="K2307" s="7">
        <v>3.09E-2</v>
      </c>
      <c r="L2307" s="7">
        <v>3.3300000000000003E-2</v>
      </c>
      <c r="M2307" s="7">
        <v>3.8800000000000001E-2</v>
      </c>
      <c r="N2307" s="37">
        <v>3.3700000000000001E-2</v>
      </c>
    </row>
    <row r="2308" spans="1:14" x14ac:dyDescent="0.2">
      <c r="A2308" s="40">
        <f t="shared" si="17"/>
        <v>201908</v>
      </c>
      <c r="B2308" s="35">
        <v>43690</v>
      </c>
      <c r="C2308" s="7" t="s">
        <v>568</v>
      </c>
      <c r="D2308" s="36">
        <v>3.1699999999999999E-2</v>
      </c>
      <c r="E2308" s="36">
        <v>3.3099999999999997E-2</v>
      </c>
      <c r="F2308" s="36">
        <v>3.6400000000000002E-2</v>
      </c>
      <c r="G2308" s="37">
        <v>3.3700000000000001E-2</v>
      </c>
      <c r="H2308" s="8">
        <f t="shared" si="18"/>
        <v>0</v>
      </c>
      <c r="I2308" s="60"/>
      <c r="J2308" s="7">
        <v>3.0099999999999998E-2</v>
      </c>
      <c r="K2308" s="7">
        <v>3.1E-2</v>
      </c>
      <c r="L2308" s="7">
        <v>3.3500000000000002E-2</v>
      </c>
      <c r="M2308" s="7">
        <v>3.9E-2</v>
      </c>
      <c r="N2308" s="37">
        <v>3.3799999999999997E-2</v>
      </c>
    </row>
    <row r="2309" spans="1:14" x14ac:dyDescent="0.2">
      <c r="A2309" s="40">
        <f t="shared" si="17"/>
        <v>201908</v>
      </c>
      <c r="B2309" s="35">
        <v>43691</v>
      </c>
      <c r="C2309" s="7" t="s">
        <v>568</v>
      </c>
      <c r="D2309" s="36">
        <v>3.1300000000000001E-2</v>
      </c>
      <c r="E2309" s="36">
        <v>3.2500000000000001E-2</v>
      </c>
      <c r="F2309" s="36">
        <v>3.56E-2</v>
      </c>
      <c r="G2309" s="37">
        <v>3.3099999999999997E-2</v>
      </c>
      <c r="H2309" s="8">
        <f t="shared" si="18"/>
        <v>0</v>
      </c>
      <c r="I2309" s="60"/>
      <c r="J2309" s="7">
        <v>2.9499999999999998E-2</v>
      </c>
      <c r="K2309" s="7">
        <v>3.0499999999999999E-2</v>
      </c>
      <c r="L2309" s="7">
        <v>3.2800000000000003E-2</v>
      </c>
      <c r="M2309" s="7">
        <v>3.8199999999999998E-2</v>
      </c>
      <c r="N2309" s="37">
        <v>3.32E-2</v>
      </c>
    </row>
    <row r="2310" spans="1:14" x14ac:dyDescent="0.2">
      <c r="A2310" s="40">
        <f t="shared" si="17"/>
        <v>201908</v>
      </c>
      <c r="B2310" s="35">
        <v>43692</v>
      </c>
      <c r="C2310" s="7" t="s">
        <v>568</v>
      </c>
      <c r="D2310" s="36">
        <v>3.09E-2</v>
      </c>
      <c r="E2310" s="36">
        <v>3.2000000000000001E-2</v>
      </c>
      <c r="F2310" s="36">
        <v>3.5200000000000002E-2</v>
      </c>
      <c r="G2310" s="37">
        <v>3.27E-2</v>
      </c>
      <c r="H2310" s="8">
        <f t="shared" si="18"/>
        <v>0</v>
      </c>
      <c r="I2310" s="60"/>
      <c r="J2310" s="7">
        <v>2.9000000000000001E-2</v>
      </c>
      <c r="K2310" s="7">
        <v>0.03</v>
      </c>
      <c r="L2310" s="7">
        <v>3.2300000000000002E-2</v>
      </c>
      <c r="M2310" s="7">
        <v>3.7900000000000003E-2</v>
      </c>
      <c r="N2310" s="37">
        <v>3.2800000000000003E-2</v>
      </c>
    </row>
    <row r="2311" spans="1:14" x14ac:dyDescent="0.2">
      <c r="A2311" s="40">
        <f t="shared" si="17"/>
        <v>201908</v>
      </c>
      <c r="B2311" s="35">
        <v>43693</v>
      </c>
      <c r="C2311" s="7" t="s">
        <v>568</v>
      </c>
      <c r="D2311" s="36">
        <v>3.1099999999999999E-2</v>
      </c>
      <c r="E2311" s="36">
        <v>3.2300000000000002E-2</v>
      </c>
      <c r="F2311" s="36">
        <v>3.5499999999999997E-2</v>
      </c>
      <c r="G2311" s="37">
        <v>3.3000000000000002E-2</v>
      </c>
      <c r="H2311" s="8">
        <f t="shared" si="18"/>
        <v>0</v>
      </c>
      <c r="I2311" s="60"/>
      <c r="J2311" s="7">
        <v>2.9100000000000001E-2</v>
      </c>
      <c r="K2311" s="7">
        <v>3.0200000000000001E-2</v>
      </c>
      <c r="L2311" s="7">
        <v>3.2599999999999997E-2</v>
      </c>
      <c r="M2311" s="7">
        <v>3.8100000000000002E-2</v>
      </c>
      <c r="N2311" s="37">
        <v>3.3000000000000002E-2</v>
      </c>
    </row>
    <row r="2312" spans="1:14" x14ac:dyDescent="0.2">
      <c r="A2312" s="40">
        <f t="shared" si="17"/>
        <v>201908</v>
      </c>
      <c r="B2312" s="35">
        <v>43696</v>
      </c>
      <c r="C2312" s="7" t="s">
        <v>568</v>
      </c>
      <c r="D2312" s="36">
        <v>3.1800000000000002E-2</v>
      </c>
      <c r="E2312" s="36">
        <v>3.3099999999999997E-2</v>
      </c>
      <c r="F2312" s="36">
        <v>3.6499999999999998E-2</v>
      </c>
      <c r="G2312" s="37">
        <v>3.3799999999999997E-2</v>
      </c>
      <c r="H2312" s="8">
        <f t="shared" si="18"/>
        <v>0</v>
      </c>
      <c r="I2312" s="60"/>
      <c r="J2312" s="7">
        <v>2.9499999999999998E-2</v>
      </c>
      <c r="K2312" s="7">
        <v>3.0800000000000001E-2</v>
      </c>
      <c r="L2312" s="7">
        <v>3.3300000000000003E-2</v>
      </c>
      <c r="M2312" s="7">
        <v>3.8899999999999997E-2</v>
      </c>
      <c r="N2312" s="37">
        <v>3.3700000000000001E-2</v>
      </c>
    </row>
    <row r="2313" spans="1:14" x14ac:dyDescent="0.2">
      <c r="A2313" s="40">
        <f t="shared" si="17"/>
        <v>201908</v>
      </c>
      <c r="B2313" s="35">
        <v>43697</v>
      </c>
      <c r="C2313" s="7" t="s">
        <v>568</v>
      </c>
      <c r="D2313" s="36">
        <v>3.1399999999999997E-2</v>
      </c>
      <c r="E2313" s="36">
        <v>3.2599999999999997E-2</v>
      </c>
      <c r="F2313" s="36">
        <v>3.61E-2</v>
      </c>
      <c r="G2313" s="37">
        <v>3.3399999999999999E-2</v>
      </c>
      <c r="H2313" s="8">
        <f t="shared" si="18"/>
        <v>0</v>
      </c>
      <c r="I2313" s="60"/>
      <c r="J2313" s="7">
        <v>2.8899999999999999E-2</v>
      </c>
      <c r="K2313" s="7">
        <v>3.0300000000000001E-2</v>
      </c>
      <c r="L2313" s="7">
        <v>3.2800000000000003E-2</v>
      </c>
      <c r="M2313" s="7">
        <v>3.85E-2</v>
      </c>
      <c r="N2313" s="37">
        <v>3.32E-2</v>
      </c>
    </row>
    <row r="2314" spans="1:14" x14ac:dyDescent="0.2">
      <c r="A2314" s="40">
        <f t="shared" si="17"/>
        <v>201908</v>
      </c>
      <c r="B2314" s="35">
        <v>43698</v>
      </c>
      <c r="C2314" s="7" t="s">
        <v>568</v>
      </c>
      <c r="D2314" s="36">
        <v>3.1399999999999997E-2</v>
      </c>
      <c r="E2314" s="36">
        <v>3.27E-2</v>
      </c>
      <c r="F2314" s="36">
        <v>3.61E-2</v>
      </c>
      <c r="G2314" s="37">
        <v>3.3399999999999999E-2</v>
      </c>
      <c r="H2314" s="8">
        <f t="shared" si="18"/>
        <v>0</v>
      </c>
      <c r="I2314" s="60"/>
      <c r="J2314" s="7">
        <v>2.8899999999999999E-2</v>
      </c>
      <c r="K2314" s="7">
        <v>3.0300000000000001E-2</v>
      </c>
      <c r="L2314" s="7">
        <v>3.2899999999999999E-2</v>
      </c>
      <c r="M2314" s="7">
        <v>3.8399999999999997E-2</v>
      </c>
      <c r="N2314" s="37">
        <v>3.32E-2</v>
      </c>
    </row>
    <row r="2315" spans="1:14" x14ac:dyDescent="0.2">
      <c r="A2315" s="40">
        <f t="shared" si="17"/>
        <v>201908</v>
      </c>
      <c r="B2315" s="35">
        <v>43699</v>
      </c>
      <c r="C2315" s="7" t="s">
        <v>568</v>
      </c>
      <c r="D2315" s="36">
        <v>3.1899999999999998E-2</v>
      </c>
      <c r="E2315" s="36">
        <v>3.3099999999999997E-2</v>
      </c>
      <c r="F2315" s="36">
        <v>3.6400000000000002E-2</v>
      </c>
      <c r="G2315" s="37">
        <v>3.3799999999999997E-2</v>
      </c>
      <c r="H2315" s="8">
        <f t="shared" si="18"/>
        <v>0</v>
      </c>
      <c r="I2315" s="60"/>
      <c r="J2315" s="7">
        <v>2.93E-2</v>
      </c>
      <c r="K2315" s="7">
        <v>3.0700000000000002E-2</v>
      </c>
      <c r="L2315" s="7">
        <v>3.32E-2</v>
      </c>
      <c r="M2315" s="7">
        <v>3.8699999999999998E-2</v>
      </c>
      <c r="N2315" s="37">
        <v>3.3500000000000002E-2</v>
      </c>
    </row>
    <row r="2316" spans="1:14" x14ac:dyDescent="0.2">
      <c r="A2316" s="40">
        <f t="shared" si="17"/>
        <v>201908</v>
      </c>
      <c r="B2316" s="35">
        <v>43700</v>
      </c>
      <c r="C2316" s="7" t="s">
        <v>568</v>
      </c>
      <c r="D2316" s="36">
        <v>3.1E-2</v>
      </c>
      <c r="E2316" s="36">
        <v>3.2300000000000002E-2</v>
      </c>
      <c r="F2316" s="36">
        <v>3.56E-2</v>
      </c>
      <c r="G2316" s="37">
        <v>3.3000000000000002E-2</v>
      </c>
      <c r="H2316" s="8">
        <f t="shared" si="18"/>
        <v>0</v>
      </c>
      <c r="I2316" s="60"/>
      <c r="J2316" s="7">
        <v>2.8799999999999999E-2</v>
      </c>
      <c r="K2316" s="7">
        <v>2.9899999999999999E-2</v>
      </c>
      <c r="L2316" s="7">
        <v>3.2399999999999998E-2</v>
      </c>
      <c r="M2316" s="7">
        <v>3.7900000000000003E-2</v>
      </c>
      <c r="N2316" s="37">
        <v>3.2800000000000003E-2</v>
      </c>
    </row>
    <row r="2317" spans="1:14" x14ac:dyDescent="0.2">
      <c r="A2317" s="40">
        <f t="shared" si="17"/>
        <v>201908</v>
      </c>
      <c r="B2317" s="35">
        <v>43703</v>
      </c>
      <c r="C2317" s="7" t="s">
        <v>568</v>
      </c>
      <c r="D2317" s="36">
        <v>3.1199999999999999E-2</v>
      </c>
      <c r="E2317" s="36">
        <v>3.2500000000000001E-2</v>
      </c>
      <c r="F2317" s="36">
        <v>3.5900000000000001E-2</v>
      </c>
      <c r="G2317" s="37">
        <v>3.32E-2</v>
      </c>
      <c r="H2317" s="8">
        <f t="shared" si="18"/>
        <v>0</v>
      </c>
      <c r="I2317" s="60"/>
      <c r="J2317" s="7">
        <v>2.9000000000000001E-2</v>
      </c>
      <c r="K2317" s="7">
        <v>3.0200000000000001E-2</v>
      </c>
      <c r="L2317" s="7">
        <v>3.2599999999999997E-2</v>
      </c>
      <c r="M2317" s="7">
        <v>3.8100000000000002E-2</v>
      </c>
      <c r="N2317" s="37">
        <v>3.3000000000000002E-2</v>
      </c>
    </row>
    <row r="2318" spans="1:14" x14ac:dyDescent="0.2">
      <c r="A2318" s="40">
        <f t="shared" si="17"/>
        <v>201908</v>
      </c>
      <c r="B2318" s="35">
        <v>43704</v>
      </c>
      <c r="C2318" s="7" t="s">
        <v>568</v>
      </c>
      <c r="D2318" s="36">
        <v>3.0499999999999999E-2</v>
      </c>
      <c r="E2318" s="36">
        <v>3.1800000000000002E-2</v>
      </c>
      <c r="F2318" s="36">
        <v>3.5200000000000002E-2</v>
      </c>
      <c r="G2318" s="37">
        <v>3.2500000000000001E-2</v>
      </c>
      <c r="H2318" s="8">
        <f t="shared" si="18"/>
        <v>0</v>
      </c>
      <c r="I2318" s="60"/>
      <c r="J2318" s="7">
        <v>2.8299999999999999E-2</v>
      </c>
      <c r="K2318" s="7">
        <v>2.9499999999999998E-2</v>
      </c>
      <c r="L2318" s="7">
        <v>3.1899999999999998E-2</v>
      </c>
      <c r="M2318" s="7">
        <v>3.7499999999999999E-2</v>
      </c>
      <c r="N2318" s="37">
        <v>3.2300000000000002E-2</v>
      </c>
    </row>
    <row r="2319" spans="1:14" x14ac:dyDescent="0.2">
      <c r="A2319" s="40">
        <f t="shared" si="17"/>
        <v>201908</v>
      </c>
      <c r="B2319" s="35">
        <v>43705</v>
      </c>
      <c r="C2319" s="7" t="s">
        <v>568</v>
      </c>
      <c r="D2319" s="36">
        <v>3.0300000000000001E-2</v>
      </c>
      <c r="E2319" s="36">
        <v>3.15E-2</v>
      </c>
      <c r="F2319" s="36">
        <v>3.5000000000000003E-2</v>
      </c>
      <c r="G2319" s="37">
        <v>3.2300000000000002E-2</v>
      </c>
      <c r="H2319" s="8">
        <f t="shared" si="18"/>
        <v>0</v>
      </c>
      <c r="I2319" s="60"/>
      <c r="J2319" s="7">
        <v>2.81E-2</v>
      </c>
      <c r="K2319" s="7">
        <v>2.92E-2</v>
      </c>
      <c r="L2319" s="7">
        <v>3.1600000000000003E-2</v>
      </c>
      <c r="M2319" s="7">
        <v>3.73E-2</v>
      </c>
      <c r="N2319" s="37">
        <v>3.2099999999999997E-2</v>
      </c>
    </row>
    <row r="2320" spans="1:14" x14ac:dyDescent="0.2">
      <c r="A2320" s="40">
        <f t="shared" si="17"/>
        <v>201908</v>
      </c>
      <c r="B2320" s="35">
        <v>43706</v>
      </c>
      <c r="C2320" s="7" t="s">
        <v>568</v>
      </c>
      <c r="D2320" s="36">
        <v>3.0700000000000002E-2</v>
      </c>
      <c r="E2320" s="36">
        <v>3.1899999999999998E-2</v>
      </c>
      <c r="F2320" s="36">
        <v>3.5400000000000001E-2</v>
      </c>
      <c r="G2320" s="37">
        <v>3.27E-2</v>
      </c>
      <c r="H2320" s="8">
        <f t="shared" si="18"/>
        <v>0</v>
      </c>
      <c r="I2320" s="60"/>
      <c r="J2320" s="7">
        <v>2.86E-2</v>
      </c>
      <c r="K2320" s="7">
        <v>2.9700000000000001E-2</v>
      </c>
      <c r="L2320" s="7">
        <v>3.2000000000000001E-2</v>
      </c>
      <c r="M2320" s="7">
        <v>3.7699999999999997E-2</v>
      </c>
      <c r="N2320" s="37">
        <v>3.2500000000000001E-2</v>
      </c>
    </row>
    <row r="2321" spans="1:14" x14ac:dyDescent="0.2">
      <c r="A2321" s="40">
        <f t="shared" si="17"/>
        <v>201908</v>
      </c>
      <c r="B2321" s="35">
        <v>43707</v>
      </c>
      <c r="C2321" s="7" t="s">
        <v>568</v>
      </c>
      <c r="D2321" s="36">
        <v>3.0700000000000002E-2</v>
      </c>
      <c r="E2321" s="36">
        <v>3.1899999999999998E-2</v>
      </c>
      <c r="F2321" s="36">
        <v>3.5299999999999998E-2</v>
      </c>
      <c r="G2321" s="37">
        <v>3.2599999999999997E-2</v>
      </c>
      <c r="H2321" s="8">
        <f t="shared" si="18"/>
        <v>0</v>
      </c>
      <c r="I2321" s="60"/>
      <c r="J2321" s="7">
        <v>2.8500000000000001E-2</v>
      </c>
      <c r="K2321" s="7">
        <v>2.9600000000000001E-2</v>
      </c>
      <c r="L2321" s="7">
        <v>3.2000000000000001E-2</v>
      </c>
      <c r="M2321" s="7">
        <v>3.7600000000000001E-2</v>
      </c>
      <c r="N2321" s="37">
        <v>3.2500000000000001E-2</v>
      </c>
    </row>
    <row r="2322" spans="1:14" x14ac:dyDescent="0.2">
      <c r="A2322" s="40">
        <f t="shared" si="17"/>
        <v>201909</v>
      </c>
      <c r="B2322" s="35">
        <v>43711</v>
      </c>
      <c r="C2322" s="7" t="s">
        <v>568</v>
      </c>
      <c r="D2322" s="36">
        <v>3.0599999999999999E-2</v>
      </c>
      <c r="E2322" s="36">
        <v>3.1699999999999999E-2</v>
      </c>
      <c r="F2322" s="36">
        <v>3.5099999999999999E-2</v>
      </c>
      <c r="G2322" s="37">
        <v>3.2500000000000001E-2</v>
      </c>
      <c r="H2322" s="8">
        <f t="shared" si="18"/>
        <v>0</v>
      </c>
      <c r="I2322" s="60"/>
      <c r="J2322" s="7">
        <v>2.86E-2</v>
      </c>
      <c r="K2322" s="7">
        <v>2.9499999999999998E-2</v>
      </c>
      <c r="L2322" s="7">
        <v>3.1899999999999998E-2</v>
      </c>
      <c r="M2322" s="7">
        <v>3.7499999999999999E-2</v>
      </c>
      <c r="N2322" s="37">
        <v>3.2399999999999998E-2</v>
      </c>
    </row>
    <row r="2323" spans="1:14" x14ac:dyDescent="0.2">
      <c r="A2323" s="40">
        <f t="shared" si="17"/>
        <v>201909</v>
      </c>
      <c r="B2323" s="35">
        <v>43712</v>
      </c>
      <c r="C2323" s="7" t="s">
        <v>568</v>
      </c>
      <c r="D2323" s="36">
        <v>3.0599999999999999E-2</v>
      </c>
      <c r="E2323" s="36">
        <v>3.1800000000000002E-2</v>
      </c>
      <c r="F2323" s="36">
        <v>3.5200000000000002E-2</v>
      </c>
      <c r="G2323" s="37">
        <v>3.2500000000000001E-2</v>
      </c>
      <c r="H2323" s="8">
        <f t="shared" si="18"/>
        <v>0</v>
      </c>
      <c r="I2323" s="60"/>
      <c r="J2323" s="7">
        <v>2.86E-2</v>
      </c>
      <c r="K2323" s="7">
        <v>2.9499999999999998E-2</v>
      </c>
      <c r="L2323" s="7">
        <v>3.2000000000000001E-2</v>
      </c>
      <c r="M2323" s="7">
        <v>3.7600000000000001E-2</v>
      </c>
      <c r="N2323" s="37">
        <v>3.2399999999999998E-2</v>
      </c>
    </row>
    <row r="2324" spans="1:14" x14ac:dyDescent="0.2">
      <c r="A2324" s="40">
        <f t="shared" si="17"/>
        <v>201909</v>
      </c>
      <c r="B2324" s="35">
        <v>43713</v>
      </c>
      <c r="C2324" s="7" t="s">
        <v>568</v>
      </c>
      <c r="D2324" s="36">
        <v>3.1600000000000003E-2</v>
      </c>
      <c r="E2324" s="36">
        <v>3.27E-2</v>
      </c>
      <c r="F2324" s="36">
        <v>3.6200000000000003E-2</v>
      </c>
      <c r="G2324" s="37">
        <v>3.3500000000000002E-2</v>
      </c>
      <c r="H2324" s="8">
        <f t="shared" si="18"/>
        <v>0</v>
      </c>
      <c r="I2324" s="60"/>
      <c r="J2324" s="7">
        <v>2.9399999999999999E-2</v>
      </c>
      <c r="K2324" s="7">
        <v>3.0499999999999999E-2</v>
      </c>
      <c r="L2324" s="7">
        <v>3.27E-2</v>
      </c>
      <c r="M2324" s="7">
        <v>3.85E-2</v>
      </c>
      <c r="N2324" s="37">
        <v>3.3300000000000003E-2</v>
      </c>
    </row>
    <row r="2325" spans="1:14" x14ac:dyDescent="0.2">
      <c r="A2325" s="40">
        <f t="shared" si="17"/>
        <v>201909</v>
      </c>
      <c r="B2325" s="35">
        <v>43714</v>
      </c>
      <c r="C2325" s="7" t="s">
        <v>568</v>
      </c>
      <c r="D2325" s="36">
        <v>3.1300000000000001E-2</v>
      </c>
      <c r="E2325" s="36">
        <v>3.2399999999999998E-2</v>
      </c>
      <c r="F2325" s="36">
        <v>3.5799999999999998E-2</v>
      </c>
      <c r="G2325" s="37">
        <v>3.32E-2</v>
      </c>
      <c r="H2325" s="8">
        <f t="shared" si="18"/>
        <v>0</v>
      </c>
      <c r="I2325" s="60"/>
      <c r="J2325" s="7">
        <v>2.9100000000000001E-2</v>
      </c>
      <c r="K2325" s="7">
        <v>3.0200000000000001E-2</v>
      </c>
      <c r="L2325" s="7">
        <v>3.2399999999999998E-2</v>
      </c>
      <c r="M2325" s="7">
        <v>3.8100000000000002E-2</v>
      </c>
      <c r="N2325" s="37">
        <v>3.3000000000000002E-2</v>
      </c>
    </row>
    <row r="2326" spans="1:14" x14ac:dyDescent="0.2">
      <c r="A2326" s="40">
        <f t="shared" si="17"/>
        <v>201909</v>
      </c>
      <c r="B2326" s="35">
        <v>43717</v>
      </c>
      <c r="C2326" s="7" t="s">
        <v>568</v>
      </c>
      <c r="D2326" s="36">
        <v>3.2000000000000001E-2</v>
      </c>
      <c r="E2326" s="36">
        <v>3.3099999999999997E-2</v>
      </c>
      <c r="F2326" s="36">
        <v>3.6600000000000001E-2</v>
      </c>
      <c r="G2326" s="37">
        <v>3.39E-2</v>
      </c>
      <c r="H2326" s="8">
        <f t="shared" si="18"/>
        <v>0</v>
      </c>
      <c r="I2326" s="60"/>
      <c r="J2326" s="7">
        <v>2.9899999999999999E-2</v>
      </c>
      <c r="K2326" s="7">
        <v>3.09E-2</v>
      </c>
      <c r="L2326" s="7">
        <v>3.3099999999999997E-2</v>
      </c>
      <c r="M2326" s="7">
        <v>3.8600000000000002E-2</v>
      </c>
      <c r="N2326" s="37">
        <v>3.3700000000000001E-2</v>
      </c>
    </row>
    <row r="2327" spans="1:14" x14ac:dyDescent="0.2">
      <c r="A2327" s="40">
        <f t="shared" si="17"/>
        <v>201909</v>
      </c>
      <c r="B2327" s="35">
        <v>43718</v>
      </c>
      <c r="C2327" s="7" t="s">
        <v>568</v>
      </c>
      <c r="D2327" s="36">
        <v>3.2800000000000003E-2</v>
      </c>
      <c r="E2327" s="36">
        <v>3.4000000000000002E-2</v>
      </c>
      <c r="F2327" s="36">
        <v>3.7400000000000003E-2</v>
      </c>
      <c r="G2327" s="37">
        <v>3.4700000000000002E-2</v>
      </c>
      <c r="H2327" s="8">
        <f t="shared" si="18"/>
        <v>0</v>
      </c>
      <c r="I2327" s="60"/>
      <c r="J2327" s="7">
        <v>3.0700000000000002E-2</v>
      </c>
      <c r="K2327" s="7">
        <v>3.1800000000000002E-2</v>
      </c>
      <c r="L2327" s="7">
        <v>3.4000000000000002E-2</v>
      </c>
      <c r="M2327" s="7">
        <v>3.9399999999999998E-2</v>
      </c>
      <c r="N2327" s="37">
        <v>3.4500000000000003E-2</v>
      </c>
    </row>
    <row r="2328" spans="1:14" x14ac:dyDescent="0.2">
      <c r="A2328" s="40">
        <f t="shared" si="17"/>
        <v>201909</v>
      </c>
      <c r="B2328" s="35">
        <v>43719</v>
      </c>
      <c r="C2328" s="7" t="s">
        <v>568</v>
      </c>
      <c r="D2328" s="36">
        <v>3.3000000000000002E-2</v>
      </c>
      <c r="E2328" s="36">
        <v>3.4200000000000001E-2</v>
      </c>
      <c r="F2328" s="36">
        <v>3.7600000000000001E-2</v>
      </c>
      <c r="G2328" s="37">
        <v>3.49E-2</v>
      </c>
      <c r="H2328" s="8">
        <f t="shared" si="18"/>
        <v>0</v>
      </c>
      <c r="I2328" s="60"/>
      <c r="J2328" s="7">
        <v>3.09E-2</v>
      </c>
      <c r="K2328" s="7">
        <v>3.2000000000000001E-2</v>
      </c>
      <c r="L2328" s="7">
        <v>3.4200000000000001E-2</v>
      </c>
      <c r="M2328" s="7">
        <v>3.9699999999999999E-2</v>
      </c>
      <c r="N2328" s="37">
        <v>3.4700000000000002E-2</v>
      </c>
    </row>
    <row r="2329" spans="1:14" x14ac:dyDescent="0.2">
      <c r="A2329" s="40">
        <f t="shared" si="17"/>
        <v>201909</v>
      </c>
      <c r="B2329" s="35">
        <v>43720</v>
      </c>
      <c r="C2329" s="7" t="s">
        <v>568</v>
      </c>
      <c r="D2329" s="36">
        <v>3.3500000000000002E-2</v>
      </c>
      <c r="E2329" s="36">
        <v>3.4700000000000002E-2</v>
      </c>
      <c r="F2329" s="36">
        <v>3.8100000000000002E-2</v>
      </c>
      <c r="G2329" s="37">
        <v>3.5400000000000001E-2</v>
      </c>
      <c r="H2329" s="8">
        <f t="shared" si="18"/>
        <v>0</v>
      </c>
      <c r="I2329" s="60"/>
      <c r="J2329" s="7">
        <v>3.1399999999999997E-2</v>
      </c>
      <c r="K2329" s="7">
        <v>3.2399999999999998E-2</v>
      </c>
      <c r="L2329" s="7">
        <v>3.4599999999999999E-2</v>
      </c>
      <c r="M2329" s="7">
        <v>4.0099999999999997E-2</v>
      </c>
      <c r="N2329" s="37">
        <v>3.5099999999999999E-2</v>
      </c>
    </row>
    <row r="2330" spans="1:14" x14ac:dyDescent="0.2">
      <c r="A2330" s="40">
        <f t="shared" si="17"/>
        <v>201909</v>
      </c>
      <c r="B2330" s="35">
        <v>43721</v>
      </c>
      <c r="C2330" s="7" t="s">
        <v>568</v>
      </c>
      <c r="D2330" s="36">
        <v>3.4500000000000003E-2</v>
      </c>
      <c r="E2330" s="36">
        <v>3.5700000000000003E-2</v>
      </c>
      <c r="F2330" s="36">
        <v>3.9199999999999999E-2</v>
      </c>
      <c r="G2330" s="37">
        <v>3.6499999999999998E-2</v>
      </c>
      <c r="H2330" s="8">
        <f t="shared" si="18"/>
        <v>0</v>
      </c>
      <c r="I2330" s="60"/>
      <c r="J2330" s="7">
        <v>3.2500000000000001E-2</v>
      </c>
      <c r="K2330" s="7">
        <v>3.3399999999999999E-2</v>
      </c>
      <c r="L2330" s="7">
        <v>3.56E-2</v>
      </c>
      <c r="M2330" s="7">
        <v>4.1099999999999998E-2</v>
      </c>
      <c r="N2330" s="37">
        <v>3.6200000000000003E-2</v>
      </c>
    </row>
    <row r="2331" spans="1:14" x14ac:dyDescent="0.2">
      <c r="A2331" s="40">
        <f t="shared" si="17"/>
        <v>201909</v>
      </c>
      <c r="B2331" s="35">
        <v>43724</v>
      </c>
      <c r="C2331" s="7" t="s">
        <v>568</v>
      </c>
      <c r="D2331" s="36">
        <v>3.3799999999999997E-2</v>
      </c>
      <c r="E2331" s="36">
        <v>3.5099999999999999E-2</v>
      </c>
      <c r="F2331" s="36">
        <v>3.85E-2</v>
      </c>
      <c r="G2331" s="37">
        <v>3.5799999999999998E-2</v>
      </c>
      <c r="H2331" s="8">
        <f t="shared" si="18"/>
        <v>0</v>
      </c>
      <c r="I2331" s="60"/>
      <c r="J2331" s="7">
        <v>3.1800000000000002E-2</v>
      </c>
      <c r="K2331" s="7">
        <v>3.2800000000000003E-2</v>
      </c>
      <c r="L2331" s="7">
        <v>3.5000000000000003E-2</v>
      </c>
      <c r="M2331" s="7">
        <v>4.0399999999999998E-2</v>
      </c>
      <c r="N2331" s="37">
        <v>3.5499999999999997E-2</v>
      </c>
    </row>
    <row r="2332" spans="1:14" x14ac:dyDescent="0.2">
      <c r="A2332" s="40">
        <f t="shared" si="17"/>
        <v>201909</v>
      </c>
      <c r="B2332" s="35">
        <v>43725</v>
      </c>
      <c r="C2332" s="7" t="s">
        <v>568</v>
      </c>
      <c r="D2332" s="36">
        <v>3.3500000000000002E-2</v>
      </c>
      <c r="E2332" s="36">
        <v>3.49E-2</v>
      </c>
      <c r="F2332" s="36">
        <v>3.8300000000000001E-2</v>
      </c>
      <c r="G2332" s="37">
        <v>3.56E-2</v>
      </c>
      <c r="H2332" s="8">
        <f t="shared" si="18"/>
        <v>0</v>
      </c>
      <c r="I2332" s="60"/>
      <c r="J2332" s="7">
        <v>3.1399999999999997E-2</v>
      </c>
      <c r="K2332" s="7">
        <v>3.2500000000000001E-2</v>
      </c>
      <c r="L2332" s="7">
        <v>3.4799999999999998E-2</v>
      </c>
      <c r="M2332" s="7">
        <v>4.02E-2</v>
      </c>
      <c r="N2332" s="37">
        <v>3.5299999999999998E-2</v>
      </c>
    </row>
    <row r="2333" spans="1:14" x14ac:dyDescent="0.2">
      <c r="A2333" s="40">
        <f t="shared" si="17"/>
        <v>201909</v>
      </c>
      <c r="B2333" s="35">
        <v>43726</v>
      </c>
      <c r="C2333" s="7" t="s">
        <v>568</v>
      </c>
      <c r="D2333" s="36">
        <v>3.3099999999999997E-2</v>
      </c>
      <c r="E2333" s="36">
        <v>3.4500000000000003E-2</v>
      </c>
      <c r="F2333" s="36">
        <v>3.7900000000000003E-2</v>
      </c>
      <c r="G2333" s="37">
        <v>3.5200000000000002E-2</v>
      </c>
      <c r="H2333" s="8">
        <f t="shared" si="18"/>
        <v>0</v>
      </c>
      <c r="I2333" s="60"/>
      <c r="J2333" s="7">
        <v>3.1E-2</v>
      </c>
      <c r="K2333" s="7">
        <v>3.2099999999999997E-2</v>
      </c>
      <c r="L2333" s="7">
        <v>3.44E-2</v>
      </c>
      <c r="M2333" s="7">
        <v>3.9800000000000002E-2</v>
      </c>
      <c r="N2333" s="37">
        <v>3.49E-2</v>
      </c>
    </row>
    <row r="2334" spans="1:14" x14ac:dyDescent="0.2">
      <c r="A2334" s="40">
        <f t="shared" ref="A2334:A2397" si="19">YEAR(B2334)*100+MONTH(B2334)</f>
        <v>201909</v>
      </c>
      <c r="B2334" s="35">
        <v>43727</v>
      </c>
      <c r="C2334" s="7" t="s">
        <v>568</v>
      </c>
      <c r="D2334" s="36">
        <v>3.2899999999999999E-2</v>
      </c>
      <c r="E2334" s="36">
        <v>3.4299999999999997E-2</v>
      </c>
      <c r="F2334" s="36">
        <v>3.7699999999999997E-2</v>
      </c>
      <c r="G2334" s="37">
        <v>3.5000000000000003E-2</v>
      </c>
      <c r="H2334" s="8">
        <f t="shared" ref="H2334:H2397" si="20">IF(ROUND(AVERAGE(C2334:F2334)-G2334,4)=0,0,1)</f>
        <v>0</v>
      </c>
      <c r="I2334" s="60"/>
      <c r="J2334" s="7">
        <v>3.0700000000000002E-2</v>
      </c>
      <c r="K2334" s="7">
        <v>3.1899999999999998E-2</v>
      </c>
      <c r="L2334" s="7">
        <v>3.4099999999999998E-2</v>
      </c>
      <c r="M2334" s="7">
        <v>3.9600000000000003E-2</v>
      </c>
      <c r="N2334" s="37">
        <v>3.4599999999999999E-2</v>
      </c>
    </row>
    <row r="2335" spans="1:14" x14ac:dyDescent="0.2">
      <c r="A2335" s="40">
        <f t="shared" si="19"/>
        <v>201909</v>
      </c>
      <c r="B2335" s="35">
        <v>43728</v>
      </c>
      <c r="C2335" s="7" t="s">
        <v>568</v>
      </c>
      <c r="D2335" s="36">
        <v>3.2599999999999997E-2</v>
      </c>
      <c r="E2335" s="36">
        <v>3.4099999999999998E-2</v>
      </c>
      <c r="F2335" s="36">
        <v>3.7499999999999999E-2</v>
      </c>
      <c r="G2335" s="37">
        <v>3.4700000000000002E-2</v>
      </c>
      <c r="H2335" s="8">
        <f t="shared" si="20"/>
        <v>0</v>
      </c>
      <c r="I2335" s="60"/>
      <c r="J2335" s="7">
        <v>3.0300000000000001E-2</v>
      </c>
      <c r="K2335" s="7">
        <v>3.15E-2</v>
      </c>
      <c r="L2335" s="7">
        <v>3.39E-2</v>
      </c>
      <c r="M2335" s="7">
        <v>3.9300000000000002E-2</v>
      </c>
      <c r="N2335" s="37">
        <v>3.4299999999999997E-2</v>
      </c>
    </row>
    <row r="2336" spans="1:14" x14ac:dyDescent="0.2">
      <c r="A2336" s="40">
        <f t="shared" si="19"/>
        <v>201909</v>
      </c>
      <c r="B2336" s="62">
        <v>43731</v>
      </c>
      <c r="C2336" s="7" t="s">
        <v>568</v>
      </c>
      <c r="D2336" s="36">
        <v>3.2300000000000002E-2</v>
      </c>
      <c r="E2336" s="36">
        <v>3.3700000000000001E-2</v>
      </c>
      <c r="F2336" s="36">
        <v>3.7000000000000005E-2</v>
      </c>
      <c r="G2336" s="37">
        <v>3.4300000000000004E-2</v>
      </c>
      <c r="H2336" s="101">
        <f t="shared" si="20"/>
        <v>0</v>
      </c>
      <c r="I2336" s="40"/>
      <c r="J2336" s="7">
        <v>3.0200000000000001E-2</v>
      </c>
      <c r="K2336" s="7">
        <v>3.1300000000000001E-2</v>
      </c>
      <c r="L2336" s="7">
        <v>3.3500000000000002E-2</v>
      </c>
      <c r="M2336" s="7">
        <v>3.8900000000000004E-2</v>
      </c>
      <c r="N2336" s="37">
        <v>3.4000000000000002E-2</v>
      </c>
    </row>
    <row r="2337" spans="1:14" x14ac:dyDescent="0.2">
      <c r="A2337" s="40">
        <f t="shared" si="19"/>
        <v>201909</v>
      </c>
      <c r="B2337" s="62">
        <v>43732</v>
      </c>
      <c r="C2337" s="7" t="s">
        <v>568</v>
      </c>
      <c r="D2337" s="36">
        <v>3.1699999999999999E-2</v>
      </c>
      <c r="E2337" s="36">
        <v>3.3099999999999997E-2</v>
      </c>
      <c r="F2337" s="36">
        <v>3.6499999999999998E-2</v>
      </c>
      <c r="G2337" s="37">
        <v>3.3799999999999997E-2</v>
      </c>
      <c r="H2337" s="101">
        <f t="shared" si="20"/>
        <v>0</v>
      </c>
      <c r="I2337" s="40"/>
      <c r="J2337" s="7">
        <v>2.9399999999999999E-2</v>
      </c>
      <c r="K2337" s="7">
        <v>3.0599999999999999E-2</v>
      </c>
      <c r="L2337" s="7">
        <v>3.2899999999999999E-2</v>
      </c>
      <c r="M2337" s="7">
        <v>3.8399999999999997E-2</v>
      </c>
      <c r="N2337" s="37">
        <v>3.3399999999999999E-2</v>
      </c>
    </row>
    <row r="2338" spans="1:14" x14ac:dyDescent="0.2">
      <c r="A2338" s="40">
        <f t="shared" si="19"/>
        <v>201909</v>
      </c>
      <c r="B2338" s="62">
        <v>43733</v>
      </c>
      <c r="C2338" s="7" t="s">
        <v>568</v>
      </c>
      <c r="D2338" s="36">
        <v>3.2599999999999997E-2</v>
      </c>
      <c r="E2338" s="36">
        <v>3.4000000000000002E-2</v>
      </c>
      <c r="F2338" s="36">
        <v>3.73E-2</v>
      </c>
      <c r="G2338" s="37">
        <v>3.4599999999999999E-2</v>
      </c>
      <c r="H2338" s="101">
        <f t="shared" si="20"/>
        <v>0</v>
      </c>
      <c r="I2338" s="40"/>
      <c r="J2338" s="7">
        <v>3.0499999999999999E-2</v>
      </c>
      <c r="K2338" s="7">
        <v>3.15E-2</v>
      </c>
      <c r="L2338" s="7">
        <v>3.39E-2</v>
      </c>
      <c r="M2338" s="7">
        <v>3.9300000000000002E-2</v>
      </c>
      <c r="N2338" s="37">
        <v>3.4299999999999997E-2</v>
      </c>
    </row>
    <row r="2339" spans="1:14" x14ac:dyDescent="0.2">
      <c r="A2339" s="40">
        <f t="shared" si="19"/>
        <v>201909</v>
      </c>
      <c r="B2339" s="62">
        <v>43734</v>
      </c>
      <c r="C2339" s="7" t="s">
        <v>568</v>
      </c>
      <c r="D2339" s="36">
        <v>3.2000000000000001E-2</v>
      </c>
      <c r="E2339" s="36">
        <v>3.3599999999999998E-2</v>
      </c>
      <c r="F2339" s="36">
        <v>3.6799999999999999E-2</v>
      </c>
      <c r="G2339" s="37">
        <v>3.4099999999999998E-2</v>
      </c>
      <c r="H2339" s="101">
        <f t="shared" si="20"/>
        <v>0</v>
      </c>
      <c r="I2339" s="40"/>
      <c r="J2339" s="7">
        <v>2.9899999999999999E-2</v>
      </c>
      <c r="K2339" s="7">
        <v>3.1E-2</v>
      </c>
      <c r="L2339" s="7">
        <v>3.3399999999999999E-2</v>
      </c>
      <c r="M2339" s="7">
        <v>3.8800000000000001E-2</v>
      </c>
      <c r="N2339" s="37">
        <v>3.3799999999999997E-2</v>
      </c>
    </row>
    <row r="2340" spans="1:14" x14ac:dyDescent="0.2">
      <c r="A2340" s="40">
        <f t="shared" si="19"/>
        <v>201909</v>
      </c>
      <c r="B2340" s="62">
        <v>43735</v>
      </c>
      <c r="C2340" s="7" t="s">
        <v>568</v>
      </c>
      <c r="D2340" s="36">
        <v>3.2099999999999997E-2</v>
      </c>
      <c r="E2340" s="36">
        <v>3.3500000000000002E-2</v>
      </c>
      <c r="F2340" s="36">
        <v>3.6799999999999999E-2</v>
      </c>
      <c r="G2340" s="37">
        <v>3.4099999999999998E-2</v>
      </c>
      <c r="H2340" s="101">
        <f t="shared" si="20"/>
        <v>0</v>
      </c>
      <c r="I2340" s="40"/>
      <c r="J2340" s="7">
        <v>0.03</v>
      </c>
      <c r="K2340" s="7">
        <v>3.1E-2</v>
      </c>
      <c r="L2340" s="7">
        <v>3.3300000000000003E-2</v>
      </c>
      <c r="M2340" s="7">
        <v>3.8800000000000001E-2</v>
      </c>
      <c r="N2340" s="37">
        <v>3.3799999999999997E-2</v>
      </c>
    </row>
    <row r="2341" spans="1:14" x14ac:dyDescent="0.2">
      <c r="A2341" s="40">
        <f t="shared" si="19"/>
        <v>201909</v>
      </c>
      <c r="B2341" s="62">
        <v>43738</v>
      </c>
      <c r="C2341" s="7" t="s">
        <v>568</v>
      </c>
      <c r="D2341" s="36">
        <v>3.2099999999999997E-2</v>
      </c>
      <c r="E2341" s="36">
        <v>3.3500000000000002E-2</v>
      </c>
      <c r="F2341" s="36">
        <v>3.6799999999999999E-2</v>
      </c>
      <c r="G2341" s="37">
        <v>3.4099999999999998E-2</v>
      </c>
      <c r="H2341" s="101">
        <f t="shared" si="20"/>
        <v>0</v>
      </c>
      <c r="I2341" s="40"/>
      <c r="J2341" s="7">
        <v>3.0099999999999998E-2</v>
      </c>
      <c r="K2341" s="7">
        <v>3.09E-2</v>
      </c>
      <c r="L2341" s="7">
        <v>3.3300000000000003E-2</v>
      </c>
      <c r="M2341" s="7">
        <v>3.8800000000000001E-2</v>
      </c>
      <c r="N2341" s="37">
        <v>3.3799999999999997E-2</v>
      </c>
    </row>
    <row r="2342" spans="1:14" x14ac:dyDescent="0.2">
      <c r="A2342" s="40">
        <f t="shared" si="19"/>
        <v>201910</v>
      </c>
      <c r="B2342" s="62">
        <v>43739</v>
      </c>
      <c r="C2342" s="7" t="s">
        <v>568</v>
      </c>
      <c r="D2342" s="36">
        <v>3.2000000000000001E-2</v>
      </c>
      <c r="E2342" s="36">
        <v>3.3399999999999999E-2</v>
      </c>
      <c r="F2342" s="36">
        <v>3.6700000000000003E-2</v>
      </c>
      <c r="G2342" s="37">
        <v>3.4000000000000002E-2</v>
      </c>
      <c r="H2342" s="101">
        <f t="shared" si="20"/>
        <v>0</v>
      </c>
      <c r="I2342" s="40"/>
      <c r="J2342" s="7">
        <v>2.9700000000000001E-2</v>
      </c>
      <c r="K2342" s="7">
        <v>3.09E-2</v>
      </c>
      <c r="L2342" s="7">
        <v>3.32E-2</v>
      </c>
      <c r="M2342" s="7">
        <v>3.8699999999999998E-2</v>
      </c>
      <c r="N2342" s="37">
        <v>3.3599999999999998E-2</v>
      </c>
    </row>
    <row r="2343" spans="1:14" x14ac:dyDescent="0.2">
      <c r="A2343" s="40">
        <f t="shared" si="19"/>
        <v>201910</v>
      </c>
      <c r="B2343" s="35">
        <v>43740</v>
      </c>
      <c r="C2343" s="7" t="s">
        <v>568</v>
      </c>
      <c r="D2343" s="36">
        <v>3.1800000000000002E-2</v>
      </c>
      <c r="E2343" s="36">
        <v>3.32E-2</v>
      </c>
      <c r="F2343" s="36">
        <v>3.6600000000000001E-2</v>
      </c>
      <c r="G2343" s="37">
        <v>3.39E-2</v>
      </c>
      <c r="H2343" s="8">
        <f t="shared" si="20"/>
        <v>0</v>
      </c>
      <c r="I2343" s="60"/>
      <c r="J2343" s="7">
        <v>2.9899999999999999E-2</v>
      </c>
      <c r="K2343" s="7">
        <v>3.0800000000000001E-2</v>
      </c>
      <c r="L2343" s="7">
        <v>3.3099999999999997E-2</v>
      </c>
      <c r="M2343" s="7">
        <v>3.8600000000000002E-2</v>
      </c>
      <c r="N2343" s="37">
        <v>3.3599999999999998E-2</v>
      </c>
    </row>
    <row r="2344" spans="1:14" x14ac:dyDescent="0.2">
      <c r="A2344" s="40">
        <f t="shared" si="19"/>
        <v>201910</v>
      </c>
      <c r="B2344" s="35">
        <v>43741</v>
      </c>
      <c r="C2344" s="7" t="s">
        <v>568</v>
      </c>
      <c r="D2344" s="36">
        <v>3.1300000000000001E-2</v>
      </c>
      <c r="E2344" s="36">
        <v>3.2800000000000003E-2</v>
      </c>
      <c r="F2344" s="36">
        <v>3.6200000000000003E-2</v>
      </c>
      <c r="G2344" s="37">
        <v>3.3399999999999999E-2</v>
      </c>
      <c r="H2344" s="8">
        <f t="shared" si="20"/>
        <v>0</v>
      </c>
      <c r="I2344" s="60"/>
      <c r="J2344" s="7">
        <v>2.9399999999999999E-2</v>
      </c>
      <c r="K2344" s="7">
        <v>3.04E-2</v>
      </c>
      <c r="L2344" s="7">
        <v>3.27E-2</v>
      </c>
      <c r="M2344" s="7">
        <v>3.8300000000000001E-2</v>
      </c>
      <c r="N2344" s="37">
        <v>3.32E-2</v>
      </c>
    </row>
    <row r="2345" spans="1:14" x14ac:dyDescent="0.2">
      <c r="A2345" s="40">
        <f t="shared" si="19"/>
        <v>201910</v>
      </c>
      <c r="B2345" s="35">
        <v>43742</v>
      </c>
      <c r="C2345" s="7" t="s">
        <v>568</v>
      </c>
      <c r="D2345" s="36">
        <v>3.1300000000000001E-2</v>
      </c>
      <c r="E2345" s="36">
        <v>3.2599999999999997E-2</v>
      </c>
      <c r="F2345" s="36">
        <v>3.5999999999999997E-2</v>
      </c>
      <c r="G2345" s="37">
        <v>3.3300000000000003E-2</v>
      </c>
      <c r="H2345" s="8">
        <f t="shared" si="20"/>
        <v>0</v>
      </c>
      <c r="I2345" s="60"/>
      <c r="J2345" s="7">
        <v>2.8799999999999999E-2</v>
      </c>
      <c r="K2345" s="7">
        <v>3.0200000000000001E-2</v>
      </c>
      <c r="L2345" s="7">
        <v>3.2500000000000001E-2</v>
      </c>
      <c r="M2345" s="7">
        <v>3.8100000000000002E-2</v>
      </c>
      <c r="N2345" s="37">
        <v>3.3000000000000002E-2</v>
      </c>
    </row>
    <row r="2346" spans="1:14" x14ac:dyDescent="0.2">
      <c r="A2346" s="40">
        <f t="shared" si="19"/>
        <v>201910</v>
      </c>
      <c r="B2346" s="35">
        <v>43745</v>
      </c>
      <c r="C2346" s="7" t="s">
        <v>568</v>
      </c>
      <c r="D2346" s="36">
        <v>3.1399999999999997E-2</v>
      </c>
      <c r="E2346" s="36">
        <v>3.2800000000000003E-2</v>
      </c>
      <c r="F2346" s="36">
        <v>3.6299999999999999E-2</v>
      </c>
      <c r="G2346" s="37">
        <v>3.3500000000000002E-2</v>
      </c>
      <c r="H2346" s="8">
        <f t="shared" si="20"/>
        <v>0</v>
      </c>
      <c r="I2346" s="60"/>
      <c r="J2346" s="7">
        <v>2.92E-2</v>
      </c>
      <c r="K2346" s="7">
        <v>3.04E-2</v>
      </c>
      <c r="L2346" s="7">
        <v>3.27E-2</v>
      </c>
      <c r="M2346" s="7">
        <v>3.8399999999999997E-2</v>
      </c>
      <c r="N2346" s="37">
        <v>3.32E-2</v>
      </c>
    </row>
    <row r="2347" spans="1:14" x14ac:dyDescent="0.2">
      <c r="A2347" s="40">
        <f t="shared" si="19"/>
        <v>201910</v>
      </c>
      <c r="B2347" s="35">
        <v>43746</v>
      </c>
      <c r="C2347" s="7" t="s">
        <v>568</v>
      </c>
      <c r="D2347" s="36">
        <v>3.1399999999999997E-2</v>
      </c>
      <c r="E2347" s="36">
        <v>3.2800000000000003E-2</v>
      </c>
      <c r="F2347" s="36">
        <v>3.6200000000000003E-2</v>
      </c>
      <c r="G2347" s="37">
        <v>3.3500000000000002E-2</v>
      </c>
      <c r="H2347" s="8">
        <f t="shared" si="20"/>
        <v>0</v>
      </c>
      <c r="I2347" s="60"/>
      <c r="J2347" s="7">
        <v>2.9499999999999998E-2</v>
      </c>
      <c r="K2347" s="7">
        <v>3.04E-2</v>
      </c>
      <c r="L2347" s="7">
        <v>3.27E-2</v>
      </c>
      <c r="M2347" s="7">
        <v>3.8399999999999997E-2</v>
      </c>
      <c r="N2347" s="37">
        <v>3.3300000000000003E-2</v>
      </c>
    </row>
    <row r="2348" spans="1:14" x14ac:dyDescent="0.2">
      <c r="A2348" s="40">
        <f t="shared" si="19"/>
        <v>201910</v>
      </c>
      <c r="B2348" s="35">
        <v>43747</v>
      </c>
      <c r="C2348" s="7" t="s">
        <v>568</v>
      </c>
      <c r="D2348" s="36">
        <v>3.1899999999999998E-2</v>
      </c>
      <c r="E2348" s="36">
        <v>3.32E-2</v>
      </c>
      <c r="F2348" s="36">
        <v>3.6600000000000001E-2</v>
      </c>
      <c r="G2348" s="37">
        <v>3.39E-2</v>
      </c>
      <c r="H2348" s="8">
        <f t="shared" si="20"/>
        <v>0</v>
      </c>
      <c r="I2348" s="60"/>
      <c r="J2348" s="7">
        <v>2.9499999999999998E-2</v>
      </c>
      <c r="K2348" s="7">
        <v>3.0800000000000001E-2</v>
      </c>
      <c r="L2348" s="7">
        <v>3.3099999999999997E-2</v>
      </c>
      <c r="M2348" s="7">
        <v>3.8800000000000001E-2</v>
      </c>
      <c r="N2348" s="37">
        <v>3.3599999999999998E-2</v>
      </c>
    </row>
    <row r="2349" spans="1:14" x14ac:dyDescent="0.2">
      <c r="A2349" s="40">
        <f t="shared" si="19"/>
        <v>201910</v>
      </c>
      <c r="B2349" s="35">
        <v>43748</v>
      </c>
      <c r="C2349" s="7" t="s">
        <v>568</v>
      </c>
      <c r="D2349" s="36">
        <v>3.2500000000000001E-2</v>
      </c>
      <c r="E2349" s="36">
        <v>3.3799999999999997E-2</v>
      </c>
      <c r="F2349" s="36">
        <v>3.7199999999999997E-2</v>
      </c>
      <c r="G2349" s="37">
        <v>3.4500000000000003E-2</v>
      </c>
      <c r="H2349" s="8">
        <f t="shared" si="20"/>
        <v>0</v>
      </c>
      <c r="I2349" s="60"/>
      <c r="J2349" s="7">
        <v>3.0200000000000001E-2</v>
      </c>
      <c r="K2349" s="7">
        <v>3.1399999999999997E-2</v>
      </c>
      <c r="L2349" s="7">
        <v>3.3700000000000001E-2</v>
      </c>
      <c r="M2349" s="7">
        <v>3.9399999999999998E-2</v>
      </c>
      <c r="N2349" s="37">
        <v>3.4200000000000001E-2</v>
      </c>
    </row>
    <row r="2350" spans="1:14" x14ac:dyDescent="0.2">
      <c r="A2350" s="40">
        <f t="shared" si="19"/>
        <v>201910</v>
      </c>
      <c r="B2350" s="35">
        <v>43749</v>
      </c>
      <c r="C2350" s="7" t="s">
        <v>568</v>
      </c>
      <c r="D2350" s="36">
        <v>3.3000000000000002E-2</v>
      </c>
      <c r="E2350" s="36">
        <v>3.4299999999999997E-2</v>
      </c>
      <c r="F2350" s="36">
        <v>3.7699999999999997E-2</v>
      </c>
      <c r="G2350" s="37">
        <v>3.5000000000000003E-2</v>
      </c>
      <c r="H2350" s="8">
        <f t="shared" si="20"/>
        <v>0</v>
      </c>
      <c r="I2350" s="60"/>
      <c r="J2350" s="7">
        <v>3.0599999999999999E-2</v>
      </c>
      <c r="K2350" s="7">
        <v>3.1800000000000002E-2</v>
      </c>
      <c r="L2350" s="7">
        <v>3.4099999999999998E-2</v>
      </c>
      <c r="M2350" s="7">
        <v>3.9800000000000002E-2</v>
      </c>
      <c r="N2350" s="37">
        <v>3.4599999999999999E-2</v>
      </c>
    </row>
    <row r="2351" spans="1:14" x14ac:dyDescent="0.2">
      <c r="A2351" s="40">
        <f t="shared" si="19"/>
        <v>201910</v>
      </c>
      <c r="B2351" s="35">
        <v>43753</v>
      </c>
      <c r="C2351" s="7" t="s">
        <v>568</v>
      </c>
      <c r="D2351" s="36">
        <v>3.3000000000000002E-2</v>
      </c>
      <c r="E2351" s="36">
        <v>3.44E-2</v>
      </c>
      <c r="F2351" s="36">
        <v>3.78E-2</v>
      </c>
      <c r="G2351" s="37">
        <v>3.5099999999999999E-2</v>
      </c>
      <c r="H2351" s="8">
        <f t="shared" si="20"/>
        <v>0</v>
      </c>
      <c r="I2351" s="60"/>
      <c r="J2351" s="7">
        <v>3.0599999999999999E-2</v>
      </c>
      <c r="K2351" s="7">
        <v>3.1800000000000002E-2</v>
      </c>
      <c r="L2351" s="7">
        <v>3.4200000000000001E-2</v>
      </c>
      <c r="M2351" s="7">
        <v>3.9800000000000002E-2</v>
      </c>
      <c r="N2351" s="37">
        <v>3.4700000000000002E-2</v>
      </c>
    </row>
    <row r="2352" spans="1:14" x14ac:dyDescent="0.2">
      <c r="A2352" s="40">
        <f t="shared" si="19"/>
        <v>201910</v>
      </c>
      <c r="B2352" s="35">
        <v>43754</v>
      </c>
      <c r="C2352" s="7" t="s">
        <v>568</v>
      </c>
      <c r="D2352" s="36">
        <v>3.2800000000000003E-2</v>
      </c>
      <c r="E2352" s="36">
        <v>3.4299999999999997E-2</v>
      </c>
      <c r="F2352" s="36">
        <v>3.7600000000000001E-2</v>
      </c>
      <c r="G2352" s="37">
        <v>3.49E-2</v>
      </c>
      <c r="H2352" s="8">
        <f t="shared" si="20"/>
        <v>0</v>
      </c>
      <c r="I2352" s="60"/>
      <c r="J2352" s="7">
        <v>3.0499999999999999E-2</v>
      </c>
      <c r="K2352" s="7">
        <v>3.1600000000000003E-2</v>
      </c>
      <c r="L2352" s="7">
        <v>3.4099999999999998E-2</v>
      </c>
      <c r="M2352" s="7">
        <v>3.9699999999999999E-2</v>
      </c>
      <c r="N2352" s="37">
        <v>3.4500000000000003E-2</v>
      </c>
    </row>
    <row r="2353" spans="1:14" x14ac:dyDescent="0.2">
      <c r="A2353" s="40">
        <f t="shared" si="19"/>
        <v>201910</v>
      </c>
      <c r="B2353" s="35">
        <v>43755</v>
      </c>
      <c r="C2353" s="7" t="s">
        <v>568</v>
      </c>
      <c r="D2353" s="36">
        <v>3.2800000000000003E-2</v>
      </c>
      <c r="E2353" s="36">
        <v>3.4299999999999997E-2</v>
      </c>
      <c r="F2353" s="36">
        <v>3.7699999999999997E-2</v>
      </c>
      <c r="G2353" s="37">
        <v>3.49E-2</v>
      </c>
      <c r="H2353" s="8">
        <f t="shared" si="20"/>
        <v>0</v>
      </c>
      <c r="I2353" s="60"/>
      <c r="J2353" s="7">
        <v>3.04E-2</v>
      </c>
      <c r="K2353" s="7">
        <v>3.1600000000000003E-2</v>
      </c>
      <c r="L2353" s="7">
        <v>3.4099999999999998E-2</v>
      </c>
      <c r="M2353" s="7">
        <v>3.9699999999999999E-2</v>
      </c>
      <c r="N2353" s="37">
        <v>3.4500000000000003E-2</v>
      </c>
    </row>
    <row r="2354" spans="1:14" x14ac:dyDescent="0.2">
      <c r="A2354" s="40">
        <f t="shared" si="19"/>
        <v>201910</v>
      </c>
      <c r="B2354" s="35">
        <v>43756</v>
      </c>
      <c r="C2354" s="7" t="s">
        <v>568</v>
      </c>
      <c r="D2354" s="36">
        <v>3.27E-2</v>
      </c>
      <c r="E2354" s="36">
        <v>3.4299999999999997E-2</v>
      </c>
      <c r="F2354" s="36">
        <v>3.7699999999999997E-2</v>
      </c>
      <c r="G2354" s="37">
        <v>3.49E-2</v>
      </c>
      <c r="H2354" s="8">
        <f t="shared" si="20"/>
        <v>0</v>
      </c>
      <c r="I2354" s="60"/>
      <c r="J2354" s="7">
        <v>3.0300000000000001E-2</v>
      </c>
      <c r="K2354" s="7">
        <v>3.15E-2</v>
      </c>
      <c r="L2354" s="7">
        <v>3.4099999999999998E-2</v>
      </c>
      <c r="M2354" s="7">
        <v>3.9699999999999999E-2</v>
      </c>
      <c r="N2354" s="37">
        <v>3.4500000000000003E-2</v>
      </c>
    </row>
    <row r="2355" spans="1:14" x14ac:dyDescent="0.2">
      <c r="A2355" s="40">
        <f t="shared" si="19"/>
        <v>201910</v>
      </c>
      <c r="B2355" s="35">
        <v>43759</v>
      </c>
      <c r="C2355" s="7" t="s">
        <v>568</v>
      </c>
      <c r="D2355" s="36">
        <v>3.3099999999999997E-2</v>
      </c>
      <c r="E2355" s="36">
        <v>3.4599999999999999E-2</v>
      </c>
      <c r="F2355" s="36">
        <v>3.7999999999999999E-2</v>
      </c>
      <c r="G2355" s="37">
        <v>3.5200000000000002E-2</v>
      </c>
      <c r="H2355" s="8">
        <f t="shared" si="20"/>
        <v>0</v>
      </c>
      <c r="I2355" s="60"/>
      <c r="J2355" s="7">
        <v>3.04E-2</v>
      </c>
      <c r="K2355" s="7">
        <v>3.1899999999999998E-2</v>
      </c>
      <c r="L2355" s="7">
        <v>3.44E-2</v>
      </c>
      <c r="M2355" s="7">
        <v>3.9899999999999998E-2</v>
      </c>
      <c r="N2355" s="37">
        <v>3.4700000000000002E-2</v>
      </c>
    </row>
    <row r="2356" spans="1:14" x14ac:dyDescent="0.2">
      <c r="A2356" s="40">
        <f t="shared" si="19"/>
        <v>201910</v>
      </c>
      <c r="B2356" s="35">
        <v>43760</v>
      </c>
      <c r="C2356" s="7" t="s">
        <v>568</v>
      </c>
      <c r="D2356" s="36">
        <v>3.2800000000000003E-2</v>
      </c>
      <c r="E2356" s="36">
        <v>3.4099999999999998E-2</v>
      </c>
      <c r="F2356" s="36">
        <v>3.7699999999999997E-2</v>
      </c>
      <c r="G2356" s="37">
        <v>3.49E-2</v>
      </c>
      <c r="H2356" s="8">
        <f t="shared" si="20"/>
        <v>0</v>
      </c>
      <c r="I2356" s="60"/>
      <c r="J2356" s="7">
        <v>3.0200000000000001E-2</v>
      </c>
      <c r="K2356" s="7">
        <v>3.15E-2</v>
      </c>
      <c r="L2356" s="7">
        <v>3.39E-2</v>
      </c>
      <c r="M2356" s="7">
        <v>3.95E-2</v>
      </c>
      <c r="N2356" s="37">
        <v>3.44E-2</v>
      </c>
    </row>
    <row r="2357" spans="1:14" x14ac:dyDescent="0.2">
      <c r="A2357" s="40">
        <f t="shared" si="19"/>
        <v>201910</v>
      </c>
      <c r="B2357" s="35">
        <v>43761</v>
      </c>
      <c r="C2357" s="7" t="s">
        <v>568</v>
      </c>
      <c r="D2357" s="36">
        <v>3.2800000000000003E-2</v>
      </c>
      <c r="E2357" s="36">
        <v>3.4099999999999998E-2</v>
      </c>
      <c r="F2357" s="36">
        <v>3.7600000000000001E-2</v>
      </c>
      <c r="G2357" s="37">
        <v>3.4799999999999998E-2</v>
      </c>
      <c r="H2357" s="8">
        <f t="shared" si="20"/>
        <v>0</v>
      </c>
      <c r="I2357" s="60"/>
      <c r="J2357" s="7">
        <v>3.0099999999999998E-2</v>
      </c>
      <c r="K2357" s="7">
        <v>3.15E-2</v>
      </c>
      <c r="L2357" s="7">
        <v>3.4000000000000002E-2</v>
      </c>
      <c r="M2357" s="7">
        <v>3.95E-2</v>
      </c>
      <c r="N2357" s="37">
        <v>3.44E-2</v>
      </c>
    </row>
    <row r="2358" spans="1:14" x14ac:dyDescent="0.2">
      <c r="A2358" s="40">
        <f t="shared" si="19"/>
        <v>201910</v>
      </c>
      <c r="B2358" s="35">
        <v>43762</v>
      </c>
      <c r="C2358" s="7" t="s">
        <v>568</v>
      </c>
      <c r="D2358" s="36">
        <v>3.2599999999999997E-2</v>
      </c>
      <c r="E2358" s="36">
        <v>3.4099999999999998E-2</v>
      </c>
      <c r="F2358" s="36">
        <v>3.7499999999999999E-2</v>
      </c>
      <c r="G2358" s="37">
        <v>3.4700000000000002E-2</v>
      </c>
      <c r="H2358" s="8">
        <f t="shared" si="20"/>
        <v>0</v>
      </c>
      <c r="I2358" s="60"/>
      <c r="J2358" s="7">
        <v>0.03</v>
      </c>
      <c r="K2358" s="7">
        <v>3.1399999999999997E-2</v>
      </c>
      <c r="L2358" s="7">
        <v>3.4000000000000002E-2</v>
      </c>
      <c r="M2358" s="7">
        <v>3.9399999999999998E-2</v>
      </c>
      <c r="N2358" s="37">
        <v>3.4299999999999997E-2</v>
      </c>
    </row>
    <row r="2359" spans="1:14" x14ac:dyDescent="0.2">
      <c r="A2359" s="40">
        <f t="shared" si="19"/>
        <v>201910</v>
      </c>
      <c r="B2359" s="35">
        <v>43763</v>
      </c>
      <c r="C2359" s="7" t="s">
        <v>568</v>
      </c>
      <c r="D2359" s="36">
        <v>3.2800000000000003E-2</v>
      </c>
      <c r="E2359" s="36">
        <v>3.44E-2</v>
      </c>
      <c r="F2359" s="36">
        <v>3.7699999999999997E-2</v>
      </c>
      <c r="G2359" s="37">
        <v>3.5000000000000003E-2</v>
      </c>
      <c r="H2359" s="8">
        <f t="shared" si="20"/>
        <v>0</v>
      </c>
      <c r="I2359" s="60"/>
      <c r="J2359" s="7">
        <v>3.04E-2</v>
      </c>
      <c r="K2359" s="7">
        <v>3.1699999999999999E-2</v>
      </c>
      <c r="L2359" s="7">
        <v>3.4200000000000001E-2</v>
      </c>
      <c r="M2359" s="7">
        <v>3.9600000000000003E-2</v>
      </c>
      <c r="N2359" s="37">
        <v>3.4599999999999999E-2</v>
      </c>
    </row>
    <row r="2360" spans="1:14" x14ac:dyDescent="0.2">
      <c r="A2360" s="40">
        <f t="shared" si="19"/>
        <v>201910</v>
      </c>
      <c r="B2360" s="35">
        <v>43766</v>
      </c>
      <c r="C2360" s="7" t="s">
        <v>568</v>
      </c>
      <c r="D2360" s="36">
        <v>3.32E-2</v>
      </c>
      <c r="E2360" s="36">
        <v>3.5000000000000003E-2</v>
      </c>
      <c r="F2360" s="36">
        <v>3.8199999999999998E-2</v>
      </c>
      <c r="G2360" s="37">
        <v>3.5499999999999997E-2</v>
      </c>
      <c r="H2360" s="8">
        <f t="shared" si="20"/>
        <v>0</v>
      </c>
      <c r="I2360" s="60"/>
      <c r="J2360" s="7">
        <v>3.0800000000000001E-2</v>
      </c>
      <c r="K2360" s="7">
        <v>3.2099999999999997E-2</v>
      </c>
      <c r="L2360" s="7">
        <v>3.4700000000000002E-2</v>
      </c>
      <c r="M2360" s="7">
        <v>4.0099999999999997E-2</v>
      </c>
      <c r="N2360" s="37">
        <v>3.5000000000000003E-2</v>
      </c>
    </row>
    <row r="2361" spans="1:14" x14ac:dyDescent="0.2">
      <c r="A2361" s="40">
        <f t="shared" si="19"/>
        <v>201910</v>
      </c>
      <c r="B2361" s="35">
        <v>43767</v>
      </c>
      <c r="C2361" s="7" t="s">
        <v>568</v>
      </c>
      <c r="D2361" s="36">
        <v>3.3000000000000002E-2</v>
      </c>
      <c r="E2361" s="36">
        <v>3.4700000000000002E-2</v>
      </c>
      <c r="F2361" s="36">
        <v>3.7999999999999999E-2</v>
      </c>
      <c r="G2361" s="37">
        <v>3.5200000000000002E-2</v>
      </c>
      <c r="H2361" s="8">
        <f t="shared" si="20"/>
        <v>0</v>
      </c>
      <c r="I2361" s="60"/>
      <c r="J2361" s="7">
        <v>3.0700000000000002E-2</v>
      </c>
      <c r="K2361" s="7">
        <v>3.1899999999999998E-2</v>
      </c>
      <c r="L2361" s="7">
        <v>3.4500000000000003E-2</v>
      </c>
      <c r="M2361" s="7">
        <v>3.9899999999999998E-2</v>
      </c>
      <c r="N2361" s="37">
        <v>3.4799999999999998E-2</v>
      </c>
    </row>
    <row r="2362" spans="1:14" x14ac:dyDescent="0.2">
      <c r="A2362" s="40">
        <f t="shared" si="19"/>
        <v>201910</v>
      </c>
      <c r="B2362" s="35">
        <v>43768</v>
      </c>
      <c r="C2362" s="7" t="s">
        <v>568</v>
      </c>
      <c r="D2362" s="36">
        <v>3.2500000000000001E-2</v>
      </c>
      <c r="E2362" s="36">
        <v>3.4200000000000001E-2</v>
      </c>
      <c r="F2362" s="36">
        <v>3.7499999999999999E-2</v>
      </c>
      <c r="G2362" s="37">
        <v>3.4700000000000002E-2</v>
      </c>
      <c r="H2362" s="8">
        <f t="shared" si="20"/>
        <v>0</v>
      </c>
      <c r="I2362" s="60"/>
      <c r="J2362" s="7">
        <v>3.0700000000000002E-2</v>
      </c>
      <c r="K2362" s="7">
        <v>3.1600000000000003E-2</v>
      </c>
      <c r="L2362" s="7">
        <v>3.4000000000000002E-2</v>
      </c>
      <c r="M2362" s="7">
        <v>3.95E-2</v>
      </c>
      <c r="N2362" s="37">
        <v>3.44E-2</v>
      </c>
    </row>
    <row r="2363" spans="1:14" x14ac:dyDescent="0.2">
      <c r="A2363" s="40">
        <f t="shared" si="19"/>
        <v>201910</v>
      </c>
      <c r="B2363" s="35">
        <v>43769</v>
      </c>
      <c r="C2363" s="7" t="s">
        <v>568</v>
      </c>
      <c r="D2363" s="36">
        <v>3.1600000000000003E-2</v>
      </c>
      <c r="E2363" s="36">
        <v>3.3300000000000003E-2</v>
      </c>
      <c r="F2363" s="36">
        <v>3.6700000000000003E-2</v>
      </c>
      <c r="G2363" s="37">
        <v>3.39E-2</v>
      </c>
      <c r="H2363" s="8">
        <f t="shared" si="20"/>
        <v>0</v>
      </c>
      <c r="I2363" s="60"/>
      <c r="J2363" s="7">
        <v>2.9899999999999999E-2</v>
      </c>
      <c r="K2363" s="7">
        <v>3.0800000000000001E-2</v>
      </c>
      <c r="L2363" s="7">
        <v>3.32E-2</v>
      </c>
      <c r="M2363" s="7">
        <v>3.8699999999999998E-2</v>
      </c>
      <c r="N2363" s="37">
        <v>3.3700000000000001E-2</v>
      </c>
    </row>
    <row r="2364" spans="1:14" x14ac:dyDescent="0.2">
      <c r="A2364" s="40">
        <f t="shared" si="19"/>
        <v>201911</v>
      </c>
      <c r="B2364" s="35">
        <v>43770</v>
      </c>
      <c r="C2364" s="7" t="s">
        <v>568</v>
      </c>
      <c r="D2364" s="36">
        <v>3.2000000000000001E-2</v>
      </c>
      <c r="E2364" s="36">
        <v>3.3599999999999998E-2</v>
      </c>
      <c r="F2364" s="36">
        <v>3.6999999999999998E-2</v>
      </c>
      <c r="G2364" s="37">
        <v>3.4200000000000001E-2</v>
      </c>
      <c r="H2364" s="8">
        <f t="shared" si="20"/>
        <v>0</v>
      </c>
      <c r="I2364" s="60"/>
      <c r="J2364" s="7">
        <v>3.0200000000000001E-2</v>
      </c>
      <c r="K2364" s="7">
        <v>3.1099999999999999E-2</v>
      </c>
      <c r="L2364" s="7">
        <v>3.3500000000000002E-2</v>
      </c>
      <c r="M2364" s="7">
        <v>3.8899999999999997E-2</v>
      </c>
      <c r="N2364" s="37">
        <v>3.39E-2</v>
      </c>
    </row>
    <row r="2365" spans="1:14" x14ac:dyDescent="0.2">
      <c r="A2365" s="40">
        <f t="shared" si="19"/>
        <v>201911</v>
      </c>
      <c r="B2365" s="35">
        <v>43773</v>
      </c>
      <c r="C2365" s="7" t="s">
        <v>568</v>
      </c>
      <c r="D2365" s="36">
        <v>3.2599999999999997E-2</v>
      </c>
      <c r="E2365" s="36">
        <v>3.4299999999999997E-2</v>
      </c>
      <c r="F2365" s="36">
        <v>3.7600000000000001E-2</v>
      </c>
      <c r="G2365" s="37">
        <v>3.4799999999999998E-2</v>
      </c>
      <c r="H2365" s="8">
        <f t="shared" si="20"/>
        <v>0</v>
      </c>
      <c r="I2365" s="60"/>
      <c r="J2365" s="7">
        <v>3.0700000000000002E-2</v>
      </c>
      <c r="K2365" s="7">
        <v>3.1600000000000003E-2</v>
      </c>
      <c r="L2365" s="7">
        <v>3.4099999999999998E-2</v>
      </c>
      <c r="M2365" s="7">
        <v>3.95E-2</v>
      </c>
      <c r="N2365" s="37">
        <v>3.4500000000000003E-2</v>
      </c>
    </row>
    <row r="2366" spans="1:14" x14ac:dyDescent="0.2">
      <c r="A2366" s="40">
        <f t="shared" si="19"/>
        <v>201911</v>
      </c>
      <c r="B2366" s="35">
        <v>43774</v>
      </c>
      <c r="C2366" s="7" t="s">
        <v>568</v>
      </c>
      <c r="D2366" s="36">
        <v>3.32E-2</v>
      </c>
      <c r="E2366" s="36">
        <v>3.49E-2</v>
      </c>
      <c r="F2366" s="36">
        <v>3.8199999999999998E-2</v>
      </c>
      <c r="G2366" s="37">
        <v>3.5400000000000001E-2</v>
      </c>
      <c r="H2366" s="8">
        <f t="shared" si="20"/>
        <v>0</v>
      </c>
      <c r="I2366" s="60"/>
      <c r="J2366" s="7">
        <v>3.1099999999999999E-2</v>
      </c>
      <c r="K2366" s="7">
        <v>3.2300000000000002E-2</v>
      </c>
      <c r="L2366" s="7">
        <v>3.4700000000000002E-2</v>
      </c>
      <c r="M2366" s="7">
        <v>4.0099999999999997E-2</v>
      </c>
      <c r="N2366" s="37">
        <v>3.5099999999999999E-2</v>
      </c>
    </row>
    <row r="2367" spans="1:14" x14ac:dyDescent="0.2">
      <c r="A2367" s="40">
        <f t="shared" si="19"/>
        <v>201911</v>
      </c>
      <c r="B2367" s="35">
        <v>43775</v>
      </c>
      <c r="C2367" s="7" t="s">
        <v>568</v>
      </c>
      <c r="D2367" s="36">
        <v>3.27E-2</v>
      </c>
      <c r="E2367" s="36">
        <v>3.44E-2</v>
      </c>
      <c r="F2367" s="36">
        <v>3.7600000000000001E-2</v>
      </c>
      <c r="G2367" s="37">
        <v>3.49E-2</v>
      </c>
      <c r="H2367" s="8">
        <f t="shared" si="20"/>
        <v>0</v>
      </c>
      <c r="I2367" s="60"/>
      <c r="J2367" s="7">
        <v>3.0599999999999999E-2</v>
      </c>
      <c r="K2367" s="7">
        <v>3.1800000000000002E-2</v>
      </c>
      <c r="L2367" s="7">
        <v>3.4099999999999998E-2</v>
      </c>
      <c r="M2367" s="7">
        <v>3.95E-2</v>
      </c>
      <c r="N2367" s="37">
        <v>3.4599999999999999E-2</v>
      </c>
    </row>
    <row r="2368" spans="1:14" x14ac:dyDescent="0.2">
      <c r="A2368" s="40">
        <f t="shared" si="19"/>
        <v>201911</v>
      </c>
      <c r="B2368" s="35">
        <v>43776</v>
      </c>
      <c r="C2368" s="7" t="s">
        <v>568</v>
      </c>
      <c r="D2368" s="36">
        <v>3.3700000000000001E-2</v>
      </c>
      <c r="E2368" s="36">
        <v>3.5400000000000001E-2</v>
      </c>
      <c r="F2368" s="36">
        <v>3.8699999999999998E-2</v>
      </c>
      <c r="G2368" s="37">
        <v>3.5900000000000001E-2</v>
      </c>
      <c r="H2368" s="8">
        <f t="shared" si="20"/>
        <v>0</v>
      </c>
      <c r="I2368" s="60"/>
      <c r="J2368" s="7">
        <v>3.15E-2</v>
      </c>
      <c r="K2368" s="7">
        <v>3.27E-2</v>
      </c>
      <c r="L2368" s="7">
        <v>3.5099999999999999E-2</v>
      </c>
      <c r="M2368" s="7">
        <v>4.0500000000000001E-2</v>
      </c>
      <c r="N2368" s="37">
        <v>3.5499999999999997E-2</v>
      </c>
    </row>
    <row r="2369" spans="1:14" x14ac:dyDescent="0.2">
      <c r="A2369" s="40">
        <f t="shared" si="19"/>
        <v>201911</v>
      </c>
      <c r="B2369" s="35">
        <v>43777</v>
      </c>
      <c r="C2369" s="7" t="s">
        <v>568</v>
      </c>
      <c r="D2369" s="36">
        <v>3.3799999999999997E-2</v>
      </c>
      <c r="E2369" s="36">
        <v>3.5499999999999997E-2</v>
      </c>
      <c r="F2369" s="36">
        <v>3.8800000000000001E-2</v>
      </c>
      <c r="G2369" s="37">
        <v>3.5999999999999997E-2</v>
      </c>
      <c r="H2369" s="8">
        <f t="shared" si="20"/>
        <v>0</v>
      </c>
      <c r="I2369" s="60"/>
      <c r="J2369" s="7">
        <v>3.1699999999999999E-2</v>
      </c>
      <c r="K2369" s="7">
        <v>3.27E-2</v>
      </c>
      <c r="L2369" s="7">
        <v>3.5200000000000002E-2</v>
      </c>
      <c r="M2369" s="7">
        <v>4.0500000000000001E-2</v>
      </c>
      <c r="N2369" s="37">
        <v>3.56E-2</v>
      </c>
    </row>
    <row r="2370" spans="1:14" x14ac:dyDescent="0.2">
      <c r="A2370" s="40">
        <f t="shared" si="19"/>
        <v>201911</v>
      </c>
      <c r="B2370" s="35">
        <v>43781</v>
      </c>
      <c r="C2370" s="7" t="s">
        <v>568</v>
      </c>
      <c r="D2370" s="36">
        <v>3.3500000000000002E-2</v>
      </c>
      <c r="E2370" s="36">
        <v>3.5099999999999999E-2</v>
      </c>
      <c r="F2370" s="36">
        <v>3.8399999999999997E-2</v>
      </c>
      <c r="G2370" s="37">
        <v>3.5700000000000003E-2</v>
      </c>
      <c r="H2370" s="8">
        <f t="shared" si="20"/>
        <v>0</v>
      </c>
      <c r="I2370" s="60"/>
      <c r="J2370" s="7">
        <v>3.1399999999999997E-2</v>
      </c>
      <c r="K2370" s="7">
        <v>3.2500000000000001E-2</v>
      </c>
      <c r="L2370" s="7">
        <v>3.4799999999999998E-2</v>
      </c>
      <c r="M2370" s="7">
        <v>4.02E-2</v>
      </c>
      <c r="N2370" s="37">
        <v>3.5299999999999998E-2</v>
      </c>
    </row>
    <row r="2371" spans="1:14" x14ac:dyDescent="0.2">
      <c r="A2371" s="40">
        <f t="shared" si="19"/>
        <v>201911</v>
      </c>
      <c r="B2371" s="35">
        <v>43782</v>
      </c>
      <c r="C2371" s="7" t="s">
        <v>568</v>
      </c>
      <c r="D2371" s="36">
        <v>3.32E-2</v>
      </c>
      <c r="E2371" s="36">
        <v>3.4799999999999998E-2</v>
      </c>
      <c r="F2371" s="36">
        <v>3.8100000000000002E-2</v>
      </c>
      <c r="G2371" s="37">
        <v>3.5400000000000001E-2</v>
      </c>
      <c r="H2371" s="8">
        <f t="shared" si="20"/>
        <v>0</v>
      </c>
      <c r="I2371" s="60"/>
      <c r="J2371" s="7">
        <v>3.1399999999999997E-2</v>
      </c>
      <c r="K2371" s="7">
        <v>3.2199999999999999E-2</v>
      </c>
      <c r="L2371" s="7">
        <v>3.4500000000000003E-2</v>
      </c>
      <c r="M2371" s="7">
        <v>3.9899999999999998E-2</v>
      </c>
      <c r="N2371" s="37">
        <v>3.5000000000000003E-2</v>
      </c>
    </row>
    <row r="2372" spans="1:14" x14ac:dyDescent="0.2">
      <c r="A2372" s="40">
        <f t="shared" si="19"/>
        <v>201911</v>
      </c>
      <c r="B2372" s="35">
        <v>43783</v>
      </c>
      <c r="C2372" s="7" t="s">
        <v>568</v>
      </c>
      <c r="D2372" s="36">
        <v>3.27E-2</v>
      </c>
      <c r="E2372" s="36">
        <v>3.4299999999999997E-2</v>
      </c>
      <c r="F2372" s="36">
        <v>3.7600000000000001E-2</v>
      </c>
      <c r="G2372" s="37">
        <v>3.49E-2</v>
      </c>
      <c r="H2372" s="8">
        <f t="shared" si="20"/>
        <v>0</v>
      </c>
      <c r="I2372" s="60"/>
      <c r="J2372" s="7">
        <v>3.0800000000000001E-2</v>
      </c>
      <c r="K2372" s="7">
        <v>3.1699999999999999E-2</v>
      </c>
      <c r="L2372" s="7">
        <v>3.4000000000000002E-2</v>
      </c>
      <c r="M2372" s="7">
        <v>3.95E-2</v>
      </c>
      <c r="N2372" s="37">
        <v>3.4500000000000003E-2</v>
      </c>
    </row>
    <row r="2373" spans="1:14" x14ac:dyDescent="0.2">
      <c r="A2373" s="40">
        <f t="shared" si="19"/>
        <v>201911</v>
      </c>
      <c r="B2373" s="35">
        <v>43784</v>
      </c>
      <c r="C2373" s="7" t="s">
        <v>568</v>
      </c>
      <c r="D2373" s="36">
        <v>3.2800000000000003E-2</v>
      </c>
      <c r="E2373" s="36">
        <v>3.4500000000000003E-2</v>
      </c>
      <c r="F2373" s="36">
        <v>3.78E-2</v>
      </c>
      <c r="G2373" s="37">
        <v>3.5000000000000003E-2</v>
      </c>
      <c r="H2373" s="8">
        <f t="shared" si="20"/>
        <v>0</v>
      </c>
      <c r="I2373" s="60"/>
      <c r="J2373" s="7">
        <v>3.1E-2</v>
      </c>
      <c r="K2373" s="7">
        <v>3.1800000000000002E-2</v>
      </c>
      <c r="L2373" s="7">
        <v>3.4200000000000001E-2</v>
      </c>
      <c r="M2373" s="7">
        <v>3.9699999999999999E-2</v>
      </c>
      <c r="N2373" s="37">
        <v>3.4700000000000002E-2</v>
      </c>
    </row>
    <row r="2374" spans="1:14" x14ac:dyDescent="0.2">
      <c r="A2374" s="40">
        <f t="shared" si="19"/>
        <v>201911</v>
      </c>
      <c r="B2374" s="35">
        <v>43787</v>
      </c>
      <c r="C2374" s="7" t="s">
        <v>568</v>
      </c>
      <c r="D2374" s="36">
        <v>3.27E-2</v>
      </c>
      <c r="E2374" s="36">
        <v>3.44E-2</v>
      </c>
      <c r="F2374" s="36">
        <v>3.7699999999999997E-2</v>
      </c>
      <c r="G2374" s="37">
        <v>3.49E-2</v>
      </c>
      <c r="H2374" s="8">
        <f t="shared" si="20"/>
        <v>0</v>
      </c>
      <c r="I2374" s="60"/>
      <c r="J2374" s="7">
        <v>3.0800000000000001E-2</v>
      </c>
      <c r="K2374" s="7">
        <v>3.1699999999999999E-2</v>
      </c>
      <c r="L2374" s="7">
        <v>3.4099999999999998E-2</v>
      </c>
      <c r="M2374" s="7">
        <v>3.95E-2</v>
      </c>
      <c r="N2374" s="37">
        <v>3.4500000000000003E-2</v>
      </c>
    </row>
    <row r="2375" spans="1:14" x14ac:dyDescent="0.2">
      <c r="A2375" s="40">
        <f t="shared" si="19"/>
        <v>201911</v>
      </c>
      <c r="B2375" s="35">
        <v>43788</v>
      </c>
      <c r="C2375" s="7" t="s">
        <v>568</v>
      </c>
      <c r="D2375" s="36">
        <v>3.2300000000000002E-2</v>
      </c>
      <c r="E2375" s="36">
        <v>3.4000000000000002E-2</v>
      </c>
      <c r="F2375" s="36">
        <v>3.73E-2</v>
      </c>
      <c r="G2375" s="37">
        <v>3.4500000000000003E-2</v>
      </c>
      <c r="H2375" s="8">
        <f t="shared" si="20"/>
        <v>0</v>
      </c>
      <c r="I2375" s="60"/>
      <c r="J2375" s="7">
        <v>3.04E-2</v>
      </c>
      <c r="K2375" s="7">
        <v>3.1300000000000001E-2</v>
      </c>
      <c r="L2375" s="7">
        <v>3.3700000000000001E-2</v>
      </c>
      <c r="M2375" s="7">
        <v>3.9199999999999999E-2</v>
      </c>
      <c r="N2375" s="37">
        <v>3.4200000000000001E-2</v>
      </c>
    </row>
    <row r="2376" spans="1:14" x14ac:dyDescent="0.2">
      <c r="A2376" s="40">
        <f t="shared" si="19"/>
        <v>201911</v>
      </c>
      <c r="B2376" s="35">
        <v>43789</v>
      </c>
      <c r="C2376" s="7" t="s">
        <v>568</v>
      </c>
      <c r="D2376" s="36">
        <v>3.1800000000000002E-2</v>
      </c>
      <c r="E2376" s="36">
        <v>3.3599999999999998E-2</v>
      </c>
      <c r="F2376" s="36">
        <v>3.6999999999999998E-2</v>
      </c>
      <c r="G2376" s="37">
        <v>3.4099999999999998E-2</v>
      </c>
      <c r="H2376" s="8">
        <f t="shared" si="20"/>
        <v>0</v>
      </c>
      <c r="I2376" s="60"/>
      <c r="J2376" s="7">
        <v>3.0300000000000001E-2</v>
      </c>
      <c r="K2376" s="7">
        <v>3.09E-2</v>
      </c>
      <c r="L2376" s="7">
        <v>3.3300000000000003E-2</v>
      </c>
      <c r="M2376" s="7">
        <v>3.8899999999999997E-2</v>
      </c>
      <c r="N2376" s="37">
        <v>3.3799999999999997E-2</v>
      </c>
    </row>
    <row r="2377" spans="1:14" x14ac:dyDescent="0.2">
      <c r="A2377" s="40">
        <f t="shared" si="19"/>
        <v>201911</v>
      </c>
      <c r="B2377" s="35">
        <v>43790</v>
      </c>
      <c r="C2377" s="7" t="s">
        <v>568</v>
      </c>
      <c r="D2377" s="36">
        <v>3.2199999999999999E-2</v>
      </c>
      <c r="E2377" s="36">
        <v>3.4000000000000002E-2</v>
      </c>
      <c r="F2377" s="36">
        <v>3.73E-2</v>
      </c>
      <c r="G2377" s="37">
        <v>3.4500000000000003E-2</v>
      </c>
      <c r="H2377" s="8">
        <f t="shared" si="20"/>
        <v>0</v>
      </c>
      <c r="I2377" s="60"/>
      <c r="J2377" s="7">
        <v>3.04E-2</v>
      </c>
      <c r="K2377" s="7">
        <v>3.1300000000000001E-2</v>
      </c>
      <c r="L2377" s="7">
        <v>3.3700000000000001E-2</v>
      </c>
      <c r="M2377" s="7">
        <v>3.9199999999999999E-2</v>
      </c>
      <c r="N2377" s="37">
        <v>3.4200000000000001E-2</v>
      </c>
    </row>
    <row r="2378" spans="1:14" x14ac:dyDescent="0.2">
      <c r="A2378" s="40">
        <f t="shared" si="19"/>
        <v>201911</v>
      </c>
      <c r="B2378" s="35">
        <v>43791</v>
      </c>
      <c r="C2378" s="7" t="s">
        <v>568</v>
      </c>
      <c r="D2378" s="36">
        <v>3.2099999999999997E-2</v>
      </c>
      <c r="E2378" s="36">
        <v>3.39E-2</v>
      </c>
      <c r="F2378" s="36">
        <v>3.73E-2</v>
      </c>
      <c r="G2378" s="37">
        <v>3.44E-2</v>
      </c>
      <c r="H2378" s="8">
        <f t="shared" si="20"/>
        <v>0</v>
      </c>
      <c r="I2378" s="60"/>
      <c r="J2378" s="7">
        <v>3.0300000000000001E-2</v>
      </c>
      <c r="K2378" s="7">
        <v>3.1199999999999999E-2</v>
      </c>
      <c r="L2378" s="7">
        <v>3.3599999999999998E-2</v>
      </c>
      <c r="M2378" s="7">
        <v>3.9100000000000003E-2</v>
      </c>
      <c r="N2378" s="37">
        <v>3.4099999999999998E-2</v>
      </c>
    </row>
    <row r="2379" spans="1:14" x14ac:dyDescent="0.2">
      <c r="A2379" s="40">
        <f t="shared" si="19"/>
        <v>201911</v>
      </c>
      <c r="B2379" s="35">
        <v>43794</v>
      </c>
      <c r="C2379" s="7" t="s">
        <v>568</v>
      </c>
      <c r="D2379" s="36">
        <v>3.1800000000000002E-2</v>
      </c>
      <c r="E2379" s="36">
        <v>3.3700000000000001E-2</v>
      </c>
      <c r="F2379" s="36">
        <v>3.7100000000000001E-2</v>
      </c>
      <c r="G2379" s="37">
        <v>3.4200000000000001E-2</v>
      </c>
      <c r="H2379" s="8">
        <f t="shared" si="20"/>
        <v>0</v>
      </c>
      <c r="I2379" s="60"/>
      <c r="J2379" s="7">
        <v>2.9899999999999999E-2</v>
      </c>
      <c r="K2379" s="7">
        <v>3.1E-2</v>
      </c>
      <c r="L2379" s="7">
        <v>3.3399999999999999E-2</v>
      </c>
      <c r="M2379" s="7">
        <v>3.8899999999999997E-2</v>
      </c>
      <c r="N2379" s="37">
        <v>3.3799999999999997E-2</v>
      </c>
    </row>
    <row r="2380" spans="1:14" x14ac:dyDescent="0.2">
      <c r="A2380" s="40">
        <f t="shared" si="19"/>
        <v>201911</v>
      </c>
      <c r="B2380" s="35">
        <v>43795</v>
      </c>
      <c r="C2380" s="7" t="s">
        <v>568</v>
      </c>
      <c r="D2380" s="36">
        <v>3.15E-2</v>
      </c>
      <c r="E2380" s="36">
        <v>3.3300000000000003E-2</v>
      </c>
      <c r="F2380" s="36">
        <v>3.6700000000000003E-2</v>
      </c>
      <c r="G2380" s="37">
        <v>3.3799999999999997E-2</v>
      </c>
      <c r="H2380" s="8">
        <f t="shared" si="20"/>
        <v>0</v>
      </c>
      <c r="I2380" s="60"/>
      <c r="J2380" s="7">
        <v>2.9499999999999998E-2</v>
      </c>
      <c r="K2380" s="7">
        <v>3.0599999999999999E-2</v>
      </c>
      <c r="L2380" s="7">
        <v>3.3000000000000002E-2</v>
      </c>
      <c r="M2380" s="7">
        <v>3.85E-2</v>
      </c>
      <c r="N2380" s="37">
        <v>3.3399999999999999E-2</v>
      </c>
    </row>
    <row r="2381" spans="1:14" x14ac:dyDescent="0.2">
      <c r="A2381" s="40">
        <f t="shared" si="19"/>
        <v>201911</v>
      </c>
      <c r="B2381" s="35">
        <v>43796</v>
      </c>
      <c r="C2381" s="7" t="s">
        <v>568</v>
      </c>
      <c r="D2381" s="36">
        <v>3.1600000000000003E-2</v>
      </c>
      <c r="E2381" s="36">
        <v>3.3500000000000002E-2</v>
      </c>
      <c r="F2381" s="36">
        <v>3.6799999999999999E-2</v>
      </c>
      <c r="G2381" s="37">
        <v>3.4000000000000002E-2</v>
      </c>
      <c r="H2381" s="8">
        <f t="shared" si="20"/>
        <v>0</v>
      </c>
      <c r="I2381" s="60"/>
      <c r="J2381" s="7">
        <v>2.9399999999999999E-2</v>
      </c>
      <c r="K2381" s="7">
        <v>3.0700000000000002E-2</v>
      </c>
      <c r="L2381" s="7">
        <v>3.32E-2</v>
      </c>
      <c r="M2381" s="7">
        <v>3.8600000000000002E-2</v>
      </c>
      <c r="N2381" s="37">
        <v>3.3599999999999998E-2</v>
      </c>
    </row>
    <row r="2382" spans="1:14" x14ac:dyDescent="0.2">
      <c r="A2382" s="40">
        <f t="shared" si="19"/>
        <v>201911</v>
      </c>
      <c r="B2382" s="35">
        <v>43798</v>
      </c>
      <c r="C2382" s="7" t="s">
        <v>568</v>
      </c>
      <c r="D2382" s="36">
        <v>3.1699999999999999E-2</v>
      </c>
      <c r="E2382" s="36">
        <v>3.3599999999999998E-2</v>
      </c>
      <c r="F2382" s="36">
        <v>3.6900000000000002E-2</v>
      </c>
      <c r="G2382" s="37">
        <v>3.4099999999999998E-2</v>
      </c>
      <c r="H2382" s="8">
        <f t="shared" si="20"/>
        <v>0</v>
      </c>
      <c r="I2382" s="60"/>
      <c r="J2382" s="7">
        <v>2.9499999999999998E-2</v>
      </c>
      <c r="K2382" s="7">
        <v>3.0800000000000001E-2</v>
      </c>
      <c r="L2382" s="7">
        <v>3.3300000000000003E-2</v>
      </c>
      <c r="M2382" s="7">
        <v>3.8600000000000002E-2</v>
      </c>
      <c r="N2382" s="37">
        <v>3.3599999999999998E-2</v>
      </c>
    </row>
    <row r="2383" spans="1:14" x14ac:dyDescent="0.2">
      <c r="A2383" s="40">
        <f t="shared" si="19"/>
        <v>201912</v>
      </c>
      <c r="B2383" s="35">
        <v>43801</v>
      </c>
      <c r="C2383" s="7" t="s">
        <v>568</v>
      </c>
      <c r="D2383" s="36">
        <v>3.2500000000000001E-2</v>
      </c>
      <c r="E2383" s="36">
        <v>3.4299999999999997E-2</v>
      </c>
      <c r="F2383" s="36">
        <v>3.7699999999999997E-2</v>
      </c>
      <c r="G2383" s="37">
        <v>3.4799999999999998E-2</v>
      </c>
      <c r="H2383" s="8">
        <f t="shared" si="20"/>
        <v>0</v>
      </c>
      <c r="I2383" s="60"/>
      <c r="J2383" s="7">
        <v>3.0300000000000001E-2</v>
      </c>
      <c r="K2383" s="7">
        <v>3.1399999999999997E-2</v>
      </c>
      <c r="L2383" s="7">
        <v>3.4000000000000002E-2</v>
      </c>
      <c r="M2383" s="7">
        <v>3.9399999999999998E-2</v>
      </c>
      <c r="N2383" s="37">
        <v>3.44E-2</v>
      </c>
    </row>
    <row r="2384" spans="1:14" x14ac:dyDescent="0.2">
      <c r="A2384" s="40">
        <f t="shared" si="19"/>
        <v>201912</v>
      </c>
      <c r="B2384" s="35">
        <v>43802</v>
      </c>
      <c r="C2384" s="7" t="s">
        <v>568</v>
      </c>
      <c r="D2384" s="36">
        <v>3.15E-2</v>
      </c>
      <c r="E2384" s="36">
        <v>3.3399999999999999E-2</v>
      </c>
      <c r="F2384" s="36">
        <v>3.6600000000000001E-2</v>
      </c>
      <c r="G2384" s="37">
        <v>3.3799999999999997E-2</v>
      </c>
      <c r="H2384" s="8">
        <f t="shared" si="20"/>
        <v>0</v>
      </c>
      <c r="I2384" s="60"/>
      <c r="J2384" s="7">
        <v>2.9600000000000001E-2</v>
      </c>
      <c r="K2384" s="7">
        <v>3.0499999999999999E-2</v>
      </c>
      <c r="L2384" s="7">
        <v>3.3000000000000002E-2</v>
      </c>
      <c r="M2384" s="7">
        <v>3.8300000000000001E-2</v>
      </c>
      <c r="N2384" s="37">
        <v>3.3399999999999999E-2</v>
      </c>
    </row>
    <row r="2385" spans="1:14" x14ac:dyDescent="0.2">
      <c r="A2385" s="40">
        <f t="shared" si="19"/>
        <v>201912</v>
      </c>
      <c r="B2385" s="35">
        <v>43803</v>
      </c>
      <c r="C2385" s="7" t="s">
        <v>568</v>
      </c>
      <c r="D2385" s="36">
        <v>3.2199999999999999E-2</v>
      </c>
      <c r="E2385" s="36">
        <v>3.39E-2</v>
      </c>
      <c r="F2385" s="36">
        <v>3.7199999999999997E-2</v>
      </c>
      <c r="G2385" s="37">
        <v>3.44E-2</v>
      </c>
      <c r="H2385" s="8">
        <f t="shared" si="20"/>
        <v>0</v>
      </c>
      <c r="I2385" s="60"/>
      <c r="J2385" s="7">
        <v>3.0200000000000001E-2</v>
      </c>
      <c r="K2385" s="7">
        <v>3.1099999999999999E-2</v>
      </c>
      <c r="L2385" s="7">
        <v>3.3500000000000002E-2</v>
      </c>
      <c r="M2385" s="7">
        <v>3.8800000000000001E-2</v>
      </c>
      <c r="N2385" s="37">
        <v>3.39E-2</v>
      </c>
    </row>
    <row r="2386" spans="1:14" x14ac:dyDescent="0.2">
      <c r="A2386" s="40">
        <f t="shared" si="19"/>
        <v>201912</v>
      </c>
      <c r="B2386" s="35">
        <v>43804</v>
      </c>
      <c r="C2386" s="7" t="s">
        <v>568</v>
      </c>
      <c r="D2386" s="36">
        <v>3.2199999999999999E-2</v>
      </c>
      <c r="E2386" s="36">
        <v>3.39E-2</v>
      </c>
      <c r="F2386" s="36">
        <v>3.7199999999999997E-2</v>
      </c>
      <c r="G2386" s="37">
        <v>3.44E-2</v>
      </c>
      <c r="H2386" s="8">
        <f t="shared" si="20"/>
        <v>0</v>
      </c>
      <c r="I2386" s="60"/>
      <c r="J2386" s="7">
        <v>3.0099999999999998E-2</v>
      </c>
      <c r="K2386" s="7">
        <v>3.1099999999999999E-2</v>
      </c>
      <c r="L2386" s="7">
        <v>3.3599999999999998E-2</v>
      </c>
      <c r="M2386" s="7">
        <v>3.8899999999999997E-2</v>
      </c>
      <c r="N2386" s="37">
        <v>3.39E-2</v>
      </c>
    </row>
    <row r="2387" spans="1:14" x14ac:dyDescent="0.2">
      <c r="A2387" s="40">
        <f t="shared" si="19"/>
        <v>201912</v>
      </c>
      <c r="B2387" s="35">
        <v>43805</v>
      </c>
      <c r="C2387" s="7" t="s">
        <v>568</v>
      </c>
      <c r="D2387" s="36">
        <v>3.2399999999999998E-2</v>
      </c>
      <c r="E2387" s="36">
        <v>3.4099999999999998E-2</v>
      </c>
      <c r="F2387" s="36">
        <v>3.7400000000000003E-2</v>
      </c>
      <c r="G2387" s="37">
        <v>3.4599999999999999E-2</v>
      </c>
      <c r="H2387" s="8">
        <f t="shared" si="20"/>
        <v>0</v>
      </c>
      <c r="I2387" s="60"/>
      <c r="J2387" s="7">
        <v>3.0300000000000001E-2</v>
      </c>
      <c r="K2387" s="7">
        <v>3.1300000000000001E-2</v>
      </c>
      <c r="L2387" s="7">
        <v>3.3799999999999997E-2</v>
      </c>
      <c r="M2387" s="7">
        <v>3.9100000000000003E-2</v>
      </c>
      <c r="N2387" s="37">
        <v>3.4200000000000001E-2</v>
      </c>
    </row>
    <row r="2388" spans="1:14" x14ac:dyDescent="0.2">
      <c r="A2388" s="40">
        <f t="shared" si="19"/>
        <v>201912</v>
      </c>
      <c r="B2388" s="35">
        <v>43809</v>
      </c>
      <c r="C2388" s="7" t="s">
        <v>568</v>
      </c>
      <c r="D2388" s="36">
        <v>3.1899999999999998E-2</v>
      </c>
      <c r="E2388" s="36">
        <v>3.3799999999999997E-2</v>
      </c>
      <c r="F2388" s="36">
        <v>3.6999999999999998E-2</v>
      </c>
      <c r="G2388" s="37">
        <v>3.4200000000000001E-2</v>
      </c>
      <c r="H2388" s="8">
        <f t="shared" si="20"/>
        <v>0</v>
      </c>
      <c r="I2388" s="60"/>
      <c r="J2388" s="7">
        <v>0.03</v>
      </c>
      <c r="K2388" s="7">
        <v>3.09E-2</v>
      </c>
      <c r="L2388" s="7">
        <v>3.3399999999999999E-2</v>
      </c>
      <c r="M2388" s="7">
        <v>3.8600000000000002E-2</v>
      </c>
      <c r="N2388" s="37">
        <v>3.3799999999999997E-2</v>
      </c>
    </row>
    <row r="2389" spans="1:14" x14ac:dyDescent="0.2">
      <c r="A2389" s="40">
        <f t="shared" si="19"/>
        <v>201912</v>
      </c>
      <c r="B2389" s="35">
        <v>43810</v>
      </c>
      <c r="C2389" s="7" t="s">
        <v>568</v>
      </c>
      <c r="D2389" s="36">
        <v>3.15E-2</v>
      </c>
      <c r="E2389" s="36">
        <v>3.3399999999999999E-2</v>
      </c>
      <c r="F2389" s="36">
        <v>3.6700000000000003E-2</v>
      </c>
      <c r="G2389" s="37">
        <v>3.39E-2</v>
      </c>
      <c r="H2389" s="8">
        <f t="shared" si="20"/>
        <v>0</v>
      </c>
      <c r="I2389" s="60"/>
      <c r="J2389" s="7">
        <v>2.9700000000000001E-2</v>
      </c>
      <c r="K2389" s="7">
        <v>3.0599999999999999E-2</v>
      </c>
      <c r="L2389" s="7">
        <v>3.3099999999999997E-2</v>
      </c>
      <c r="M2389" s="7">
        <v>3.8300000000000001E-2</v>
      </c>
      <c r="N2389" s="37">
        <v>3.3500000000000002E-2</v>
      </c>
    </row>
    <row r="2390" spans="1:14" x14ac:dyDescent="0.2">
      <c r="A2390" s="40">
        <f t="shared" si="19"/>
        <v>201912</v>
      </c>
      <c r="B2390" s="35">
        <v>43811</v>
      </c>
      <c r="C2390" s="7" t="s">
        <v>568</v>
      </c>
      <c r="D2390" s="36">
        <v>3.2399999999999998E-2</v>
      </c>
      <c r="E2390" s="36">
        <v>3.4299999999999997E-2</v>
      </c>
      <c r="F2390" s="36">
        <v>3.7699999999999997E-2</v>
      </c>
      <c r="G2390" s="37">
        <v>3.4799999999999998E-2</v>
      </c>
      <c r="H2390" s="8">
        <f t="shared" si="20"/>
        <v>0</v>
      </c>
      <c r="I2390" s="60"/>
      <c r="J2390" s="7">
        <v>3.0499999999999999E-2</v>
      </c>
      <c r="K2390" s="7">
        <v>3.15E-2</v>
      </c>
      <c r="L2390" s="7">
        <v>3.4000000000000002E-2</v>
      </c>
      <c r="M2390" s="7">
        <v>3.9199999999999999E-2</v>
      </c>
      <c r="N2390" s="37">
        <v>3.44E-2</v>
      </c>
    </row>
    <row r="2391" spans="1:14" x14ac:dyDescent="0.2">
      <c r="A2391" s="40">
        <f t="shared" si="19"/>
        <v>201912</v>
      </c>
      <c r="B2391" s="35">
        <v>43812</v>
      </c>
      <c r="C2391" s="7" t="s">
        <v>568</v>
      </c>
      <c r="D2391" s="36">
        <v>3.1699999999999999E-2</v>
      </c>
      <c r="E2391" s="36">
        <v>3.3599999999999998E-2</v>
      </c>
      <c r="F2391" s="36">
        <v>3.6799999999999999E-2</v>
      </c>
      <c r="G2391" s="37">
        <v>3.4000000000000002E-2</v>
      </c>
      <c r="H2391" s="8">
        <f t="shared" si="20"/>
        <v>0</v>
      </c>
      <c r="I2391" s="60"/>
      <c r="J2391" s="7">
        <v>2.9700000000000001E-2</v>
      </c>
      <c r="K2391" s="7">
        <v>3.0700000000000002E-2</v>
      </c>
      <c r="L2391" s="7">
        <v>3.32E-2</v>
      </c>
      <c r="M2391" s="7">
        <v>3.8399999999999997E-2</v>
      </c>
      <c r="N2391" s="37">
        <v>3.3500000000000002E-2</v>
      </c>
    </row>
    <row r="2392" spans="1:14" x14ac:dyDescent="0.2">
      <c r="A2392" s="40">
        <f t="shared" si="19"/>
        <v>201912</v>
      </c>
      <c r="B2392" s="35">
        <v>43815</v>
      </c>
      <c r="C2392" s="7" t="s">
        <v>568</v>
      </c>
      <c r="D2392" s="36">
        <v>3.2300000000000002E-2</v>
      </c>
      <c r="E2392" s="36">
        <v>3.4099999999999998E-2</v>
      </c>
      <c r="F2392" s="36">
        <v>3.7400000000000003E-2</v>
      </c>
      <c r="G2392" s="37">
        <v>3.4599999999999999E-2</v>
      </c>
      <c r="H2392" s="8">
        <f t="shared" si="20"/>
        <v>0</v>
      </c>
      <c r="I2392" s="60"/>
      <c r="J2392" s="7">
        <v>3.0200000000000001E-2</v>
      </c>
      <c r="K2392" s="7">
        <v>3.1199999999999999E-2</v>
      </c>
      <c r="L2392" s="7">
        <v>3.3700000000000001E-2</v>
      </c>
      <c r="M2392" s="7">
        <v>3.8899999999999997E-2</v>
      </c>
      <c r="N2392" s="37">
        <v>3.4099999999999998E-2</v>
      </c>
    </row>
    <row r="2393" spans="1:14" x14ac:dyDescent="0.2">
      <c r="A2393" s="40">
        <f t="shared" si="19"/>
        <v>201912</v>
      </c>
      <c r="B2393" s="35">
        <v>43816</v>
      </c>
      <c r="C2393" s="7" t="s">
        <v>568</v>
      </c>
      <c r="D2393" s="36">
        <v>3.2300000000000002E-2</v>
      </c>
      <c r="E2393" s="36">
        <v>3.4099999999999998E-2</v>
      </c>
      <c r="F2393" s="36">
        <v>3.7400000000000003E-2</v>
      </c>
      <c r="G2393" s="37">
        <v>3.4599999999999999E-2</v>
      </c>
      <c r="H2393" s="8">
        <f t="shared" si="20"/>
        <v>0</v>
      </c>
      <c r="I2393" s="60"/>
      <c r="J2393" s="7">
        <v>2.9899999999999999E-2</v>
      </c>
      <c r="K2393" s="7">
        <v>3.1099999999999999E-2</v>
      </c>
      <c r="L2393" s="7">
        <v>3.3700000000000001E-2</v>
      </c>
      <c r="M2393" s="7">
        <v>3.8800000000000001E-2</v>
      </c>
      <c r="N2393" s="37">
        <v>3.4000000000000002E-2</v>
      </c>
    </row>
    <row r="2394" spans="1:14" x14ac:dyDescent="0.2">
      <c r="A2394" s="40">
        <f t="shared" si="19"/>
        <v>201912</v>
      </c>
      <c r="B2394" s="35">
        <v>43817</v>
      </c>
      <c r="C2394" s="7" t="s">
        <v>568</v>
      </c>
      <c r="D2394" s="36">
        <v>3.2599999999999997E-2</v>
      </c>
      <c r="E2394" s="36">
        <v>3.4299999999999997E-2</v>
      </c>
      <c r="F2394" s="36">
        <v>3.7499999999999999E-2</v>
      </c>
      <c r="G2394" s="37">
        <v>3.4799999999999998E-2</v>
      </c>
      <c r="H2394" s="8">
        <f t="shared" si="20"/>
        <v>0</v>
      </c>
      <c r="I2394" s="60"/>
      <c r="J2394" s="7">
        <v>3.0300000000000001E-2</v>
      </c>
      <c r="K2394" s="7">
        <v>3.1399999999999997E-2</v>
      </c>
      <c r="L2394" s="7">
        <v>3.39E-2</v>
      </c>
      <c r="M2394" s="7">
        <v>3.9E-2</v>
      </c>
      <c r="N2394" s="37">
        <v>3.4200000000000001E-2</v>
      </c>
    </row>
    <row r="2395" spans="1:14" x14ac:dyDescent="0.2">
      <c r="A2395" s="40">
        <f t="shared" si="19"/>
        <v>201912</v>
      </c>
      <c r="B2395" s="35">
        <v>43818</v>
      </c>
      <c r="C2395" s="7" t="s">
        <v>568</v>
      </c>
      <c r="D2395" s="36">
        <v>3.2399999999999998E-2</v>
      </c>
      <c r="E2395" s="36">
        <v>3.4200000000000001E-2</v>
      </c>
      <c r="F2395" s="36">
        <v>3.7400000000000003E-2</v>
      </c>
      <c r="G2395" s="37">
        <v>3.4700000000000002E-2</v>
      </c>
      <c r="H2395" s="8">
        <f t="shared" si="20"/>
        <v>0</v>
      </c>
      <c r="I2395" s="60"/>
      <c r="J2395" s="7">
        <v>3.0099999999999998E-2</v>
      </c>
      <c r="K2395" s="7">
        <v>3.1199999999999999E-2</v>
      </c>
      <c r="L2395" s="7">
        <v>3.3799999999999997E-2</v>
      </c>
      <c r="M2395" s="7">
        <v>3.8800000000000001E-2</v>
      </c>
      <c r="N2395" s="37">
        <v>3.4099999999999998E-2</v>
      </c>
    </row>
    <row r="2396" spans="1:14" x14ac:dyDescent="0.2">
      <c r="A2396" s="40">
        <f t="shared" si="19"/>
        <v>201912</v>
      </c>
      <c r="B2396" s="35">
        <v>43819</v>
      </c>
      <c r="C2396" s="7" t="s">
        <v>568</v>
      </c>
      <c r="D2396" s="36">
        <v>3.2500000000000001E-2</v>
      </c>
      <c r="E2396" s="36">
        <v>3.4099999999999998E-2</v>
      </c>
      <c r="F2396" s="36">
        <v>3.7400000000000003E-2</v>
      </c>
      <c r="G2396" s="37">
        <v>3.4700000000000002E-2</v>
      </c>
      <c r="H2396" s="8">
        <f t="shared" si="20"/>
        <v>0</v>
      </c>
      <c r="I2396" s="60"/>
      <c r="J2396" s="7">
        <v>3.0099999999999998E-2</v>
      </c>
      <c r="K2396" s="7">
        <v>3.1300000000000001E-2</v>
      </c>
      <c r="L2396" s="7">
        <v>3.3700000000000001E-2</v>
      </c>
      <c r="M2396" s="7">
        <v>3.8800000000000001E-2</v>
      </c>
      <c r="N2396" s="37">
        <v>3.4099999999999998E-2</v>
      </c>
    </row>
    <row r="2397" spans="1:14" x14ac:dyDescent="0.2">
      <c r="A2397" s="40">
        <f t="shared" si="19"/>
        <v>201912</v>
      </c>
      <c r="B2397" s="35">
        <v>43822</v>
      </c>
      <c r="C2397" s="7" t="s">
        <v>568</v>
      </c>
      <c r="D2397" s="36">
        <v>3.2599999999999997E-2</v>
      </c>
      <c r="E2397" s="36">
        <v>3.4200000000000001E-2</v>
      </c>
      <c r="F2397" s="36">
        <v>3.7499999999999999E-2</v>
      </c>
      <c r="G2397" s="37">
        <v>3.4799999999999998E-2</v>
      </c>
      <c r="H2397" s="8">
        <f t="shared" si="20"/>
        <v>0</v>
      </c>
      <c r="I2397" s="60"/>
      <c r="J2397" s="7">
        <v>3.0200000000000001E-2</v>
      </c>
      <c r="K2397" s="7">
        <v>3.1399999999999997E-2</v>
      </c>
      <c r="L2397" s="7">
        <v>3.39E-2</v>
      </c>
      <c r="M2397" s="7">
        <v>3.8899999999999997E-2</v>
      </c>
      <c r="N2397" s="37">
        <v>3.4200000000000001E-2</v>
      </c>
    </row>
    <row r="2398" spans="1:14" x14ac:dyDescent="0.2">
      <c r="A2398" s="40">
        <f t="shared" ref="A2398:A2442" si="21">YEAR(B2398)*100+MONTH(B2398)</f>
        <v>201912</v>
      </c>
      <c r="B2398" s="35">
        <v>43823</v>
      </c>
      <c r="C2398" s="7" t="s">
        <v>568</v>
      </c>
      <c r="D2398" s="36">
        <v>3.2300000000000002E-2</v>
      </c>
      <c r="E2398" s="36">
        <v>3.4000000000000002E-2</v>
      </c>
      <c r="F2398" s="36">
        <v>3.73E-2</v>
      </c>
      <c r="G2398" s="37">
        <v>3.4500000000000003E-2</v>
      </c>
      <c r="H2398" s="8">
        <f t="shared" ref="H2398:H2442" si="22">IF(ROUND(AVERAGE(C2398:F2398)-G2398,4)=0,0,1)</f>
        <v>0</v>
      </c>
      <c r="I2398" s="60"/>
      <c r="J2398" s="7">
        <v>2.9899999999999999E-2</v>
      </c>
      <c r="K2398" s="7">
        <v>3.1099999999999999E-2</v>
      </c>
      <c r="L2398" s="7">
        <v>3.3599999999999998E-2</v>
      </c>
      <c r="M2398" s="7">
        <v>3.8699999999999998E-2</v>
      </c>
      <c r="N2398" s="37">
        <v>3.39E-2</v>
      </c>
    </row>
    <row r="2399" spans="1:14" x14ac:dyDescent="0.2">
      <c r="A2399" s="40">
        <f t="shared" si="21"/>
        <v>201912</v>
      </c>
      <c r="B2399" s="35">
        <v>43825</v>
      </c>
      <c r="C2399" s="7" t="s">
        <v>568</v>
      </c>
      <c r="D2399" s="36">
        <v>3.2300000000000002E-2</v>
      </c>
      <c r="E2399" s="36">
        <v>3.4000000000000002E-2</v>
      </c>
      <c r="F2399" s="36">
        <v>3.73E-2</v>
      </c>
      <c r="G2399" s="37">
        <v>3.4500000000000003E-2</v>
      </c>
      <c r="H2399" s="8">
        <f t="shared" si="22"/>
        <v>0</v>
      </c>
      <c r="I2399" s="60"/>
      <c r="J2399" s="7">
        <v>0.03</v>
      </c>
      <c r="K2399" s="7">
        <v>3.1099999999999999E-2</v>
      </c>
      <c r="L2399" s="7">
        <v>3.3599999999999998E-2</v>
      </c>
      <c r="M2399" s="7">
        <v>3.8699999999999998E-2</v>
      </c>
      <c r="N2399" s="37">
        <v>3.39E-2</v>
      </c>
    </row>
    <row r="2400" spans="1:14" x14ac:dyDescent="0.2">
      <c r="A2400" s="40">
        <f t="shared" si="21"/>
        <v>201912</v>
      </c>
      <c r="B2400" s="35">
        <v>43826</v>
      </c>
      <c r="C2400" s="7" t="s">
        <v>568</v>
      </c>
      <c r="D2400" s="36">
        <v>3.2099999999999997E-2</v>
      </c>
      <c r="E2400" s="36">
        <v>3.3799999999999997E-2</v>
      </c>
      <c r="F2400" s="36">
        <v>3.6999999999999998E-2</v>
      </c>
      <c r="G2400" s="37">
        <v>3.4299999999999997E-2</v>
      </c>
      <c r="H2400" s="8">
        <f t="shared" si="22"/>
        <v>0</v>
      </c>
      <c r="I2400" s="60"/>
      <c r="J2400" s="7">
        <v>2.98E-2</v>
      </c>
      <c r="K2400" s="7">
        <v>3.09E-2</v>
      </c>
      <c r="L2400" s="7">
        <v>3.3399999999999999E-2</v>
      </c>
      <c r="M2400" s="7">
        <v>3.8399999999999997E-2</v>
      </c>
      <c r="N2400" s="37">
        <v>3.3700000000000001E-2</v>
      </c>
    </row>
    <row r="2401" spans="1:14" x14ac:dyDescent="0.2">
      <c r="A2401" s="40">
        <f t="shared" si="21"/>
        <v>201912</v>
      </c>
      <c r="B2401" s="35">
        <v>43829</v>
      </c>
      <c r="C2401" s="7" t="s">
        <v>568</v>
      </c>
      <c r="D2401" s="36">
        <v>3.2300000000000002E-2</v>
      </c>
      <c r="E2401" s="36">
        <v>3.4099999999999998E-2</v>
      </c>
      <c r="F2401" s="36">
        <v>3.73E-2</v>
      </c>
      <c r="G2401" s="37">
        <v>3.4599999999999999E-2</v>
      </c>
      <c r="H2401" s="8">
        <f t="shared" si="22"/>
        <v>0</v>
      </c>
      <c r="I2401" s="60"/>
      <c r="J2401" s="7">
        <v>3.0200000000000001E-2</v>
      </c>
      <c r="K2401" s="7">
        <v>3.1099999999999999E-2</v>
      </c>
      <c r="L2401" s="7">
        <v>3.3700000000000001E-2</v>
      </c>
      <c r="M2401" s="7">
        <v>3.8699999999999998E-2</v>
      </c>
      <c r="N2401" s="37">
        <v>3.4000000000000002E-2</v>
      </c>
    </row>
    <row r="2402" spans="1:14" x14ac:dyDescent="0.2">
      <c r="A2402" s="40">
        <f t="shared" si="21"/>
        <v>201912</v>
      </c>
      <c r="B2402" s="35">
        <v>43830</v>
      </c>
      <c r="C2402" s="7" t="s">
        <v>568</v>
      </c>
      <c r="D2402" s="36">
        <v>3.2599999999999997E-2</v>
      </c>
      <c r="E2402" s="36">
        <v>3.44E-2</v>
      </c>
      <c r="F2402" s="36">
        <v>3.7600000000000001E-2</v>
      </c>
      <c r="G2402" s="37">
        <v>3.49E-2</v>
      </c>
      <c r="H2402" s="8">
        <f t="shared" si="22"/>
        <v>0</v>
      </c>
      <c r="I2402" s="60"/>
      <c r="J2402" s="7">
        <v>3.04E-2</v>
      </c>
      <c r="K2402" s="7">
        <v>3.1399999999999997E-2</v>
      </c>
      <c r="L2402" s="7">
        <v>3.4000000000000002E-2</v>
      </c>
      <c r="M2402" s="7">
        <v>3.9E-2</v>
      </c>
      <c r="N2402" s="37">
        <v>3.4299999999999997E-2</v>
      </c>
    </row>
    <row r="2403" spans="1:14" x14ac:dyDescent="0.2">
      <c r="A2403" s="40">
        <f t="shared" si="21"/>
        <v>202001</v>
      </c>
      <c r="B2403" s="35">
        <v>43832</v>
      </c>
      <c r="C2403" s="7" t="s">
        <v>568</v>
      </c>
      <c r="D2403" s="36">
        <v>3.2300000000000002E-2</v>
      </c>
      <c r="E2403" s="36">
        <v>3.4000000000000002E-2</v>
      </c>
      <c r="F2403" s="36">
        <v>3.7199999999999997E-2</v>
      </c>
      <c r="G2403" s="37">
        <v>3.4500000000000003E-2</v>
      </c>
      <c r="H2403" s="8">
        <f t="shared" si="22"/>
        <v>0</v>
      </c>
      <c r="I2403" s="60"/>
      <c r="J2403" s="7">
        <v>0.03</v>
      </c>
      <c r="K2403" s="7">
        <v>3.1099999999999999E-2</v>
      </c>
      <c r="L2403" s="7">
        <v>3.3599999999999998E-2</v>
      </c>
      <c r="M2403" s="7">
        <v>3.8600000000000002E-2</v>
      </c>
      <c r="N2403" s="37">
        <v>3.39E-2</v>
      </c>
    </row>
    <row r="2404" spans="1:14" x14ac:dyDescent="0.2">
      <c r="A2404" s="40">
        <f t="shared" si="21"/>
        <v>202001</v>
      </c>
      <c r="B2404" s="35">
        <v>43833</v>
      </c>
      <c r="C2404" s="7" t="s">
        <v>568</v>
      </c>
      <c r="D2404" s="36">
        <v>3.1399999999999997E-2</v>
      </c>
      <c r="E2404" s="36">
        <v>3.32E-2</v>
      </c>
      <c r="F2404" s="36">
        <v>3.6400000000000002E-2</v>
      </c>
      <c r="G2404" s="37">
        <v>3.3700000000000001E-2</v>
      </c>
      <c r="H2404" s="8">
        <f t="shared" si="22"/>
        <v>0</v>
      </c>
      <c r="I2404" s="60"/>
      <c r="J2404" s="7">
        <v>2.9399999999999999E-2</v>
      </c>
      <c r="K2404" s="7">
        <v>3.0499999999999999E-2</v>
      </c>
      <c r="L2404" s="7">
        <v>3.2899999999999999E-2</v>
      </c>
      <c r="M2404" s="7">
        <v>3.7900000000000003E-2</v>
      </c>
      <c r="N2404" s="37">
        <v>3.32E-2</v>
      </c>
    </row>
    <row r="2405" spans="1:14" x14ac:dyDescent="0.2">
      <c r="A2405" s="40">
        <f t="shared" si="21"/>
        <v>202001</v>
      </c>
      <c r="B2405" s="35">
        <v>43836</v>
      </c>
      <c r="C2405" s="7" t="s">
        <v>568</v>
      </c>
      <c r="D2405" s="36">
        <v>3.1899999999999998E-2</v>
      </c>
      <c r="E2405" s="36">
        <v>3.3500000000000002E-2</v>
      </c>
      <c r="F2405" s="36">
        <v>3.6799999999999999E-2</v>
      </c>
      <c r="G2405" s="37">
        <v>3.4099999999999998E-2</v>
      </c>
      <c r="H2405" s="8">
        <f t="shared" si="22"/>
        <v>0</v>
      </c>
      <c r="I2405" s="60"/>
      <c r="J2405" s="7">
        <v>3.0099999999999998E-2</v>
      </c>
      <c r="K2405" s="7">
        <v>3.09E-2</v>
      </c>
      <c r="L2405" s="7">
        <v>3.3300000000000003E-2</v>
      </c>
      <c r="M2405" s="7">
        <v>3.8300000000000001E-2</v>
      </c>
      <c r="N2405" s="37">
        <v>3.3700000000000001E-2</v>
      </c>
    </row>
    <row r="2406" spans="1:14" x14ac:dyDescent="0.2">
      <c r="A2406" s="40">
        <f t="shared" si="21"/>
        <v>202001</v>
      </c>
      <c r="B2406" s="35">
        <v>43837</v>
      </c>
      <c r="C2406" s="7" t="s">
        <v>568</v>
      </c>
      <c r="D2406" s="36">
        <v>3.2300000000000002E-2</v>
      </c>
      <c r="E2406" s="36">
        <v>3.39E-2</v>
      </c>
      <c r="F2406" s="36">
        <v>3.7100000000000001E-2</v>
      </c>
      <c r="G2406" s="37">
        <v>3.44E-2</v>
      </c>
      <c r="H2406" s="8">
        <f t="shared" si="22"/>
        <v>0</v>
      </c>
      <c r="I2406" s="60"/>
      <c r="J2406" s="7">
        <v>3.0200000000000001E-2</v>
      </c>
      <c r="K2406" s="7">
        <v>3.1300000000000001E-2</v>
      </c>
      <c r="L2406" s="7">
        <v>3.3599999999999998E-2</v>
      </c>
      <c r="M2406" s="7">
        <v>3.8600000000000002E-2</v>
      </c>
      <c r="N2406" s="37">
        <v>3.4000000000000002E-2</v>
      </c>
    </row>
    <row r="2407" spans="1:14" x14ac:dyDescent="0.2">
      <c r="A2407" s="40">
        <f t="shared" si="21"/>
        <v>202001</v>
      </c>
      <c r="B2407" s="35">
        <v>43838</v>
      </c>
      <c r="C2407" s="7" t="s">
        <v>568</v>
      </c>
      <c r="D2407" s="36">
        <v>3.27E-2</v>
      </c>
      <c r="E2407" s="36">
        <v>3.44E-2</v>
      </c>
      <c r="F2407" s="36">
        <v>3.7699999999999997E-2</v>
      </c>
      <c r="G2407" s="37">
        <v>3.49E-2</v>
      </c>
      <c r="H2407" s="8">
        <f t="shared" si="22"/>
        <v>0</v>
      </c>
      <c r="I2407" s="60"/>
      <c r="J2407" s="7">
        <v>3.1E-2</v>
      </c>
      <c r="K2407" s="7">
        <v>3.1699999999999999E-2</v>
      </c>
      <c r="L2407" s="7">
        <v>3.4099999999999998E-2</v>
      </c>
      <c r="M2407" s="7">
        <v>3.9199999999999999E-2</v>
      </c>
      <c r="N2407" s="37">
        <v>3.4500000000000003E-2</v>
      </c>
    </row>
    <row r="2408" spans="1:14" x14ac:dyDescent="0.2">
      <c r="A2408" s="40">
        <f t="shared" si="21"/>
        <v>202001</v>
      </c>
      <c r="B2408" s="35">
        <v>43839</v>
      </c>
      <c r="C2408" s="7" t="s">
        <v>568</v>
      </c>
      <c r="D2408" s="36">
        <v>3.2500000000000001E-2</v>
      </c>
      <c r="E2408" s="36">
        <v>3.4099999999999998E-2</v>
      </c>
      <c r="F2408" s="36">
        <v>3.73E-2</v>
      </c>
      <c r="G2408" s="37">
        <v>3.4599999999999999E-2</v>
      </c>
      <c r="H2408" s="8">
        <f t="shared" si="22"/>
        <v>0</v>
      </c>
      <c r="I2408" s="60"/>
      <c r="J2408" s="7">
        <v>3.04E-2</v>
      </c>
      <c r="K2408" s="7">
        <v>3.15E-2</v>
      </c>
      <c r="L2408" s="7">
        <v>3.3799999999999997E-2</v>
      </c>
      <c r="M2408" s="7">
        <v>3.8800000000000001E-2</v>
      </c>
      <c r="N2408" s="37">
        <v>3.4099999999999998E-2</v>
      </c>
    </row>
    <row r="2409" spans="1:14" x14ac:dyDescent="0.2">
      <c r="A2409" s="40">
        <f t="shared" si="21"/>
        <v>202001</v>
      </c>
      <c r="B2409" s="35">
        <v>43840</v>
      </c>
      <c r="C2409" s="7" t="s">
        <v>568</v>
      </c>
      <c r="D2409" s="36">
        <v>3.1800000000000002E-2</v>
      </c>
      <c r="E2409" s="36">
        <v>3.3599999999999998E-2</v>
      </c>
      <c r="F2409" s="36">
        <v>3.6700000000000003E-2</v>
      </c>
      <c r="G2409" s="37">
        <v>3.4000000000000002E-2</v>
      </c>
      <c r="H2409" s="8">
        <f t="shared" si="22"/>
        <v>0</v>
      </c>
      <c r="I2409" s="60"/>
      <c r="J2409" s="7">
        <v>2.9899999999999999E-2</v>
      </c>
      <c r="K2409" s="7">
        <v>3.0800000000000001E-2</v>
      </c>
      <c r="L2409" s="7">
        <v>3.3300000000000003E-2</v>
      </c>
      <c r="M2409" s="7">
        <v>3.8199999999999998E-2</v>
      </c>
      <c r="N2409" s="37">
        <v>3.3599999999999998E-2</v>
      </c>
    </row>
    <row r="2410" spans="1:14" x14ac:dyDescent="0.2">
      <c r="A2410" s="40">
        <f t="shared" si="21"/>
        <v>202001</v>
      </c>
      <c r="B2410" s="35">
        <v>43843</v>
      </c>
      <c r="C2410" s="7" t="s">
        <v>568</v>
      </c>
      <c r="D2410" s="36">
        <v>3.2099999999999997E-2</v>
      </c>
      <c r="E2410" s="36">
        <v>3.3799999999999997E-2</v>
      </c>
      <c r="F2410" s="36">
        <v>3.6900000000000002E-2</v>
      </c>
      <c r="G2410" s="37">
        <v>3.4299999999999997E-2</v>
      </c>
      <c r="H2410" s="8">
        <f t="shared" si="22"/>
        <v>0</v>
      </c>
      <c r="I2410" s="60"/>
      <c r="J2410" s="7">
        <v>0.03</v>
      </c>
      <c r="K2410" s="7">
        <v>3.1099999999999999E-2</v>
      </c>
      <c r="L2410" s="7">
        <v>3.3500000000000002E-2</v>
      </c>
      <c r="M2410" s="7">
        <v>3.8399999999999997E-2</v>
      </c>
      <c r="N2410" s="37">
        <v>3.3799999999999997E-2</v>
      </c>
    </row>
    <row r="2411" spans="1:14" x14ac:dyDescent="0.2">
      <c r="A2411" s="40">
        <f t="shared" si="21"/>
        <v>202001</v>
      </c>
      <c r="B2411" s="35">
        <v>43844</v>
      </c>
      <c r="C2411" s="7" t="s">
        <v>568</v>
      </c>
      <c r="D2411" s="36">
        <v>3.1699999999999999E-2</v>
      </c>
      <c r="E2411" s="36">
        <v>3.3399999999999999E-2</v>
      </c>
      <c r="F2411" s="36">
        <v>3.6600000000000001E-2</v>
      </c>
      <c r="G2411" s="37">
        <v>3.39E-2</v>
      </c>
      <c r="H2411" s="8">
        <f t="shared" si="22"/>
        <v>0</v>
      </c>
      <c r="I2411" s="60"/>
      <c r="J2411" s="7">
        <v>0.03</v>
      </c>
      <c r="K2411" s="7">
        <v>3.0800000000000001E-2</v>
      </c>
      <c r="L2411" s="7">
        <v>3.32E-2</v>
      </c>
      <c r="M2411" s="7">
        <v>3.8100000000000002E-2</v>
      </c>
      <c r="N2411" s="37">
        <v>3.3500000000000002E-2</v>
      </c>
    </row>
    <row r="2412" spans="1:14" x14ac:dyDescent="0.2">
      <c r="A2412" s="40">
        <f t="shared" si="21"/>
        <v>202001</v>
      </c>
      <c r="B2412" s="35">
        <v>43845</v>
      </c>
      <c r="C2412" s="7" t="s">
        <v>568</v>
      </c>
      <c r="D2412" s="36">
        <v>3.1399999999999997E-2</v>
      </c>
      <c r="E2412" s="36">
        <v>3.3099999999999997E-2</v>
      </c>
      <c r="F2412" s="36">
        <v>3.6200000000000003E-2</v>
      </c>
      <c r="G2412" s="37">
        <v>3.3599999999999998E-2</v>
      </c>
      <c r="H2412" s="8">
        <f t="shared" si="22"/>
        <v>0</v>
      </c>
      <c r="I2412" s="60"/>
      <c r="J2412" s="7">
        <v>2.9700000000000001E-2</v>
      </c>
      <c r="K2412" s="7">
        <v>3.04E-2</v>
      </c>
      <c r="L2412" s="7">
        <v>3.2899999999999999E-2</v>
      </c>
      <c r="M2412" s="7">
        <v>3.7999999999999999E-2</v>
      </c>
      <c r="N2412" s="37">
        <v>3.32E-2</v>
      </c>
    </row>
    <row r="2413" spans="1:14" x14ac:dyDescent="0.2">
      <c r="A2413" s="40">
        <f t="shared" si="21"/>
        <v>202001</v>
      </c>
      <c r="B2413" s="35">
        <v>43846</v>
      </c>
      <c r="C2413" s="7" t="s">
        <v>568</v>
      </c>
      <c r="D2413" s="36">
        <v>3.15E-2</v>
      </c>
      <c r="E2413" s="36">
        <v>3.32E-2</v>
      </c>
      <c r="F2413" s="36">
        <v>3.6299999999999999E-2</v>
      </c>
      <c r="G2413" s="37">
        <v>3.3700000000000001E-2</v>
      </c>
      <c r="H2413" s="8">
        <f t="shared" si="22"/>
        <v>0</v>
      </c>
      <c r="I2413" s="60"/>
      <c r="J2413" s="7">
        <v>2.9899999999999999E-2</v>
      </c>
      <c r="K2413" s="7">
        <v>3.0599999999999999E-2</v>
      </c>
      <c r="L2413" s="7">
        <v>3.3000000000000002E-2</v>
      </c>
      <c r="M2413" s="7">
        <v>3.8100000000000002E-2</v>
      </c>
      <c r="N2413" s="37">
        <v>3.3399999999999999E-2</v>
      </c>
    </row>
    <row r="2414" spans="1:14" x14ac:dyDescent="0.2">
      <c r="A2414" s="40">
        <f t="shared" si="21"/>
        <v>202001</v>
      </c>
      <c r="B2414" s="35">
        <v>43847</v>
      </c>
      <c r="C2414" s="7" t="s">
        <v>568</v>
      </c>
      <c r="D2414" s="36">
        <v>3.1699999999999999E-2</v>
      </c>
      <c r="E2414" s="36">
        <v>3.3500000000000002E-2</v>
      </c>
      <c r="F2414" s="36">
        <v>3.6499999999999998E-2</v>
      </c>
      <c r="G2414" s="37">
        <v>3.39E-2</v>
      </c>
      <c r="H2414" s="8">
        <f t="shared" si="22"/>
        <v>0</v>
      </c>
      <c r="I2414" s="60"/>
      <c r="J2414" s="7">
        <v>3.0099999999999998E-2</v>
      </c>
      <c r="K2414" s="7">
        <v>3.0700000000000002E-2</v>
      </c>
      <c r="L2414" s="7">
        <v>3.3300000000000003E-2</v>
      </c>
      <c r="M2414" s="7">
        <v>3.8199999999999998E-2</v>
      </c>
      <c r="N2414" s="37">
        <v>3.3599999999999998E-2</v>
      </c>
    </row>
    <row r="2415" spans="1:14" x14ac:dyDescent="0.2">
      <c r="A2415" s="40">
        <f t="shared" si="21"/>
        <v>202001</v>
      </c>
      <c r="B2415" s="35">
        <v>43851</v>
      </c>
      <c r="C2415" s="7" t="s">
        <v>568</v>
      </c>
      <c r="D2415" s="36">
        <v>3.1E-2</v>
      </c>
      <c r="E2415" s="36">
        <v>3.2800000000000003E-2</v>
      </c>
      <c r="F2415" s="36">
        <v>3.5799999999999998E-2</v>
      </c>
      <c r="G2415" s="37">
        <v>3.32E-2</v>
      </c>
      <c r="H2415" s="8">
        <f t="shared" si="22"/>
        <v>0</v>
      </c>
      <c r="I2415" s="60"/>
      <c r="J2415" s="7">
        <v>2.9499999999999998E-2</v>
      </c>
      <c r="K2415" s="7">
        <v>0.03</v>
      </c>
      <c r="L2415" s="7">
        <v>3.2599999999999997E-2</v>
      </c>
      <c r="M2415" s="7">
        <v>3.7499999999999999E-2</v>
      </c>
      <c r="N2415" s="37">
        <v>3.2899999999999999E-2</v>
      </c>
    </row>
    <row r="2416" spans="1:14" x14ac:dyDescent="0.2">
      <c r="A2416" s="40">
        <f t="shared" si="21"/>
        <v>202001</v>
      </c>
      <c r="B2416" s="35">
        <v>43852</v>
      </c>
      <c r="C2416" s="7" t="s">
        <v>568</v>
      </c>
      <c r="D2416" s="36">
        <v>3.09E-2</v>
      </c>
      <c r="E2416" s="36">
        <v>3.27E-2</v>
      </c>
      <c r="F2416" s="36">
        <v>3.5700000000000003E-2</v>
      </c>
      <c r="G2416" s="37">
        <v>3.3099999999999997E-2</v>
      </c>
      <c r="H2416" s="8">
        <f t="shared" si="22"/>
        <v>0</v>
      </c>
      <c r="I2416" s="60"/>
      <c r="J2416" s="7">
        <v>2.93E-2</v>
      </c>
      <c r="K2416" s="7">
        <v>2.9899999999999999E-2</v>
      </c>
      <c r="L2416" s="7">
        <v>3.2500000000000001E-2</v>
      </c>
      <c r="M2416" s="7">
        <v>3.7400000000000003E-2</v>
      </c>
      <c r="N2416" s="37">
        <v>3.2800000000000003E-2</v>
      </c>
    </row>
    <row r="2417" spans="1:14" x14ac:dyDescent="0.2">
      <c r="A2417" s="40">
        <f t="shared" si="21"/>
        <v>202001</v>
      </c>
      <c r="B2417" s="35">
        <v>43853</v>
      </c>
      <c r="C2417" s="7" t="s">
        <v>568</v>
      </c>
      <c r="D2417" s="36">
        <v>3.0599999999999999E-2</v>
      </c>
      <c r="E2417" s="36">
        <v>3.2300000000000002E-2</v>
      </c>
      <c r="F2417" s="36">
        <v>3.5400000000000001E-2</v>
      </c>
      <c r="G2417" s="37">
        <v>3.2800000000000003E-2</v>
      </c>
      <c r="H2417" s="8">
        <f t="shared" si="22"/>
        <v>0</v>
      </c>
      <c r="I2417" s="60"/>
      <c r="J2417" s="7">
        <v>2.8799999999999999E-2</v>
      </c>
      <c r="K2417" s="7">
        <v>2.9600000000000001E-2</v>
      </c>
      <c r="L2417" s="7">
        <v>3.2199999999999999E-2</v>
      </c>
      <c r="M2417" s="7">
        <v>3.7199999999999997E-2</v>
      </c>
      <c r="N2417" s="37">
        <v>3.2500000000000001E-2</v>
      </c>
    </row>
    <row r="2418" spans="1:14" x14ac:dyDescent="0.2">
      <c r="A2418" s="40">
        <f t="shared" si="21"/>
        <v>202001</v>
      </c>
      <c r="B2418" s="35">
        <v>43854</v>
      </c>
      <c r="C2418" s="7" t="s">
        <v>568</v>
      </c>
      <c r="D2418" s="36">
        <v>3.0200000000000001E-2</v>
      </c>
      <c r="E2418" s="36">
        <v>3.1800000000000002E-2</v>
      </c>
      <c r="F2418" s="36">
        <v>3.49E-2</v>
      </c>
      <c r="G2418" s="37">
        <v>3.2300000000000002E-2</v>
      </c>
      <c r="H2418" s="8">
        <f t="shared" si="22"/>
        <v>0</v>
      </c>
      <c r="I2418" s="60"/>
      <c r="J2418" s="7">
        <v>2.8199999999999999E-2</v>
      </c>
      <c r="K2418" s="7">
        <v>2.93E-2</v>
      </c>
      <c r="L2418" s="7">
        <v>3.1699999999999999E-2</v>
      </c>
      <c r="M2418" s="7">
        <v>3.6799999999999999E-2</v>
      </c>
      <c r="N2418" s="37">
        <v>3.2000000000000001E-2</v>
      </c>
    </row>
    <row r="2419" spans="1:14" x14ac:dyDescent="0.2">
      <c r="A2419" s="40">
        <f t="shared" si="21"/>
        <v>202001</v>
      </c>
      <c r="B2419" s="35">
        <v>43857</v>
      </c>
      <c r="C2419" s="7" t="s">
        <v>568</v>
      </c>
      <c r="D2419" s="36">
        <v>2.9600000000000001E-2</v>
      </c>
      <c r="E2419" s="36">
        <v>3.1300000000000001E-2</v>
      </c>
      <c r="F2419" s="36">
        <v>3.4500000000000003E-2</v>
      </c>
      <c r="G2419" s="37">
        <v>3.1800000000000002E-2</v>
      </c>
      <c r="H2419" s="8">
        <f t="shared" si="22"/>
        <v>0</v>
      </c>
      <c r="I2419" s="60"/>
      <c r="J2419" s="7">
        <v>2.7900000000000001E-2</v>
      </c>
      <c r="K2419" s="7">
        <v>2.87E-2</v>
      </c>
      <c r="L2419" s="7">
        <v>3.1199999999999999E-2</v>
      </c>
      <c r="M2419" s="7">
        <v>3.6499999999999998E-2</v>
      </c>
      <c r="N2419" s="37">
        <v>3.1600000000000003E-2</v>
      </c>
    </row>
    <row r="2420" spans="1:14" x14ac:dyDescent="0.2">
      <c r="A2420" s="40">
        <f t="shared" si="21"/>
        <v>202001</v>
      </c>
      <c r="B2420" s="35">
        <v>43858</v>
      </c>
      <c r="C2420" s="7" t="s">
        <v>568</v>
      </c>
      <c r="D2420" s="36">
        <v>3.0200000000000001E-2</v>
      </c>
      <c r="E2420" s="36">
        <v>3.1899999999999998E-2</v>
      </c>
      <c r="F2420" s="36">
        <v>3.49E-2</v>
      </c>
      <c r="G2420" s="37">
        <v>3.2300000000000002E-2</v>
      </c>
      <c r="H2420" s="8">
        <f t="shared" si="22"/>
        <v>0</v>
      </c>
      <c r="I2420" s="60"/>
      <c r="J2420" s="7">
        <v>2.87E-2</v>
      </c>
      <c r="K2420" s="7">
        <v>2.93E-2</v>
      </c>
      <c r="L2420" s="7">
        <v>3.1699999999999999E-2</v>
      </c>
      <c r="M2420" s="7">
        <v>3.6900000000000002E-2</v>
      </c>
      <c r="N2420" s="37">
        <v>3.2099999999999997E-2</v>
      </c>
    </row>
    <row r="2421" spans="1:14" x14ac:dyDescent="0.2">
      <c r="A2421" s="40">
        <f t="shared" si="21"/>
        <v>202001</v>
      </c>
      <c r="B2421" s="35">
        <v>43859</v>
      </c>
      <c r="C2421" s="7" t="s">
        <v>568</v>
      </c>
      <c r="D2421" s="36">
        <v>2.98E-2</v>
      </c>
      <c r="E2421" s="36">
        <v>3.1399999999999997E-2</v>
      </c>
      <c r="F2421" s="36">
        <v>3.4599999999999999E-2</v>
      </c>
      <c r="G2421" s="37">
        <v>3.1899999999999998E-2</v>
      </c>
      <c r="H2421" s="8">
        <f t="shared" si="22"/>
        <v>0</v>
      </c>
      <c r="I2421" s="60"/>
      <c r="J2421" s="7">
        <v>2.81E-2</v>
      </c>
      <c r="K2421" s="7">
        <v>2.8799999999999999E-2</v>
      </c>
      <c r="L2421" s="7">
        <v>3.1300000000000001E-2</v>
      </c>
      <c r="M2421" s="7">
        <v>3.6499999999999998E-2</v>
      </c>
      <c r="N2421" s="37">
        <v>3.1699999999999999E-2</v>
      </c>
    </row>
    <row r="2422" spans="1:14" x14ac:dyDescent="0.2">
      <c r="A2422" s="40">
        <f t="shared" si="21"/>
        <v>202001</v>
      </c>
      <c r="B2422" s="35">
        <v>43860</v>
      </c>
      <c r="C2422" s="7" t="s">
        <v>568</v>
      </c>
      <c r="D2422" s="36">
        <v>2.9600000000000001E-2</v>
      </c>
      <c r="E2422" s="36">
        <v>3.1300000000000001E-2</v>
      </c>
      <c r="F2422" s="36">
        <v>3.4500000000000003E-2</v>
      </c>
      <c r="G2422" s="37">
        <v>3.1800000000000002E-2</v>
      </c>
      <c r="H2422" s="8">
        <f t="shared" si="22"/>
        <v>0</v>
      </c>
      <c r="I2422" s="60"/>
      <c r="J2422" s="7">
        <v>2.8199999999999999E-2</v>
      </c>
      <c r="K2422" s="7">
        <v>2.87E-2</v>
      </c>
      <c r="L2422" s="7">
        <v>3.1099999999999999E-2</v>
      </c>
      <c r="M2422" s="7">
        <v>3.6499999999999998E-2</v>
      </c>
      <c r="N2422" s="37">
        <v>3.1600000000000003E-2</v>
      </c>
    </row>
    <row r="2423" spans="1:14" x14ac:dyDescent="0.2">
      <c r="A2423" s="40">
        <f t="shared" si="21"/>
        <v>202001</v>
      </c>
      <c r="B2423" s="35">
        <v>43861</v>
      </c>
      <c r="C2423" s="7" t="s">
        <v>568</v>
      </c>
      <c r="D2423" s="36">
        <v>2.9499999999999998E-2</v>
      </c>
      <c r="E2423" s="36">
        <v>3.1300000000000001E-2</v>
      </c>
      <c r="F2423" s="36">
        <v>3.44E-2</v>
      </c>
      <c r="G2423" s="37">
        <v>3.1699999999999999E-2</v>
      </c>
      <c r="H2423" s="8">
        <f t="shared" si="22"/>
        <v>0</v>
      </c>
      <c r="I2423" s="60"/>
      <c r="J2423" s="7">
        <v>2.8199999999999999E-2</v>
      </c>
      <c r="K2423" s="7">
        <v>2.87E-2</v>
      </c>
      <c r="L2423" s="7">
        <v>3.1099999999999999E-2</v>
      </c>
      <c r="M2423" s="7">
        <v>3.6400000000000002E-2</v>
      </c>
      <c r="N2423" s="37">
        <v>3.15E-2</v>
      </c>
    </row>
    <row r="2424" spans="1:14" x14ac:dyDescent="0.2">
      <c r="A2424" s="40">
        <f t="shared" si="21"/>
        <v>202002</v>
      </c>
      <c r="B2424" s="35">
        <v>43864</v>
      </c>
      <c r="C2424" s="7" t="s">
        <v>568</v>
      </c>
      <c r="D2424" s="36">
        <v>2.9499999999999998E-2</v>
      </c>
      <c r="E2424" s="36">
        <v>3.1199999999999999E-2</v>
      </c>
      <c r="F2424" s="36">
        <v>3.44E-2</v>
      </c>
      <c r="G2424" s="37">
        <v>3.1699999999999999E-2</v>
      </c>
      <c r="H2424" s="8">
        <f t="shared" si="22"/>
        <v>0</v>
      </c>
      <c r="I2424" s="60"/>
      <c r="J2424" s="7">
        <v>2.8000000000000001E-2</v>
      </c>
      <c r="K2424" s="7">
        <v>2.86E-2</v>
      </c>
      <c r="L2424" s="7">
        <v>3.1E-2</v>
      </c>
      <c r="M2424" s="7">
        <v>3.6400000000000002E-2</v>
      </c>
      <c r="N2424" s="37">
        <v>3.15E-2</v>
      </c>
    </row>
    <row r="2425" spans="1:14" x14ac:dyDescent="0.2">
      <c r="A2425" s="40">
        <f t="shared" si="21"/>
        <v>202002</v>
      </c>
      <c r="B2425" s="35">
        <v>43865</v>
      </c>
      <c r="C2425" s="7" t="s">
        <v>568</v>
      </c>
      <c r="D2425" s="36">
        <v>3.0300000000000001E-2</v>
      </c>
      <c r="E2425" s="36">
        <v>3.2099999999999997E-2</v>
      </c>
      <c r="F2425" s="36">
        <v>3.5099999999999999E-2</v>
      </c>
      <c r="G2425" s="37">
        <v>3.2500000000000001E-2</v>
      </c>
      <c r="H2425" s="8">
        <f t="shared" si="22"/>
        <v>0</v>
      </c>
      <c r="I2425" s="60"/>
      <c r="J2425" s="7">
        <v>2.86E-2</v>
      </c>
      <c r="K2425" s="7">
        <v>2.9399999999999999E-2</v>
      </c>
      <c r="L2425" s="7">
        <v>3.1800000000000002E-2</v>
      </c>
      <c r="M2425" s="7">
        <v>3.6999999999999998E-2</v>
      </c>
      <c r="N2425" s="37">
        <v>3.2199999999999999E-2</v>
      </c>
    </row>
    <row r="2426" spans="1:14" x14ac:dyDescent="0.2">
      <c r="A2426" s="40">
        <f t="shared" si="21"/>
        <v>202002</v>
      </c>
      <c r="B2426" s="35">
        <v>43866</v>
      </c>
      <c r="C2426" s="7" t="s">
        <v>568</v>
      </c>
      <c r="D2426" s="36">
        <v>3.0800000000000001E-2</v>
      </c>
      <c r="E2426" s="36">
        <v>3.2500000000000001E-2</v>
      </c>
      <c r="F2426" s="36">
        <v>3.5499999999999997E-2</v>
      </c>
      <c r="G2426" s="37">
        <v>3.2899999999999999E-2</v>
      </c>
      <c r="H2426" s="8">
        <f t="shared" si="22"/>
        <v>0</v>
      </c>
      <c r="I2426" s="60"/>
      <c r="J2426" s="7">
        <v>2.9000000000000001E-2</v>
      </c>
      <c r="K2426" s="7">
        <v>2.9700000000000001E-2</v>
      </c>
      <c r="L2426" s="7">
        <v>3.2199999999999999E-2</v>
      </c>
      <c r="M2426" s="7">
        <v>3.73E-2</v>
      </c>
      <c r="N2426" s="37">
        <v>3.2500000000000001E-2</v>
      </c>
    </row>
    <row r="2427" spans="1:14" x14ac:dyDescent="0.2">
      <c r="A2427" s="40">
        <f t="shared" si="21"/>
        <v>202002</v>
      </c>
      <c r="B2427" s="35">
        <v>43867</v>
      </c>
      <c r="C2427" s="7" t="s">
        <v>568</v>
      </c>
      <c r="D2427" s="36">
        <v>3.0499999999999999E-2</v>
      </c>
      <c r="E2427" s="36">
        <v>3.2300000000000002E-2</v>
      </c>
      <c r="F2427" s="36">
        <v>3.5200000000000002E-2</v>
      </c>
      <c r="G2427" s="37">
        <v>3.27E-2</v>
      </c>
      <c r="H2427" s="8">
        <f t="shared" si="22"/>
        <v>0</v>
      </c>
      <c r="I2427" s="60"/>
      <c r="J2427" s="7">
        <v>2.86E-2</v>
      </c>
      <c r="K2427" s="7">
        <v>2.9499999999999998E-2</v>
      </c>
      <c r="L2427" s="7">
        <v>3.1899999999999998E-2</v>
      </c>
      <c r="M2427" s="7">
        <v>3.6999999999999998E-2</v>
      </c>
      <c r="N2427" s="37">
        <v>3.2300000000000002E-2</v>
      </c>
    </row>
    <row r="2428" spans="1:14" x14ac:dyDescent="0.2">
      <c r="A2428" s="40">
        <f t="shared" si="21"/>
        <v>202002</v>
      </c>
      <c r="B2428" s="35">
        <v>43868</v>
      </c>
      <c r="C2428" s="7" t="s">
        <v>568</v>
      </c>
      <c r="D2428" s="36">
        <v>2.98E-2</v>
      </c>
      <c r="E2428" s="36">
        <v>3.1600000000000003E-2</v>
      </c>
      <c r="F2428" s="36">
        <v>3.4500000000000003E-2</v>
      </c>
      <c r="G2428" s="37">
        <v>3.2000000000000001E-2</v>
      </c>
      <c r="H2428" s="8">
        <f t="shared" si="22"/>
        <v>0</v>
      </c>
      <c r="I2428" s="60"/>
      <c r="J2428" s="7">
        <v>2.7699999999999999E-2</v>
      </c>
      <c r="K2428" s="7">
        <v>2.8799999999999999E-2</v>
      </c>
      <c r="L2428" s="7">
        <v>3.1199999999999999E-2</v>
      </c>
      <c r="M2428" s="7">
        <v>3.6400000000000002E-2</v>
      </c>
      <c r="N2428" s="37">
        <v>3.1600000000000003E-2</v>
      </c>
    </row>
    <row r="2429" spans="1:14" x14ac:dyDescent="0.2">
      <c r="A2429" s="40">
        <f t="shared" si="21"/>
        <v>202002</v>
      </c>
      <c r="B2429" s="35">
        <v>43871</v>
      </c>
      <c r="C2429" s="7" t="s">
        <v>568</v>
      </c>
      <c r="D2429" s="36">
        <v>2.9600000000000001E-2</v>
      </c>
      <c r="E2429" s="36">
        <v>3.1399999999999997E-2</v>
      </c>
      <c r="F2429" s="36">
        <v>3.44E-2</v>
      </c>
      <c r="G2429" s="37">
        <v>3.1800000000000002E-2</v>
      </c>
      <c r="H2429" s="8">
        <f t="shared" si="22"/>
        <v>0</v>
      </c>
      <c r="I2429" s="60"/>
      <c r="J2429" s="7">
        <v>2.7699999999999999E-2</v>
      </c>
      <c r="K2429" s="7">
        <v>2.86E-2</v>
      </c>
      <c r="L2429" s="7">
        <v>3.1099999999999999E-2</v>
      </c>
      <c r="M2429" s="7">
        <v>3.6200000000000003E-2</v>
      </c>
      <c r="N2429" s="37">
        <v>3.1399999999999997E-2</v>
      </c>
    </row>
    <row r="2430" spans="1:14" x14ac:dyDescent="0.2">
      <c r="A2430" s="40">
        <f t="shared" si="21"/>
        <v>202002</v>
      </c>
      <c r="B2430" s="35">
        <v>43872</v>
      </c>
      <c r="C2430" s="7" t="s">
        <v>568</v>
      </c>
      <c r="D2430" s="36">
        <v>2.9899999999999999E-2</v>
      </c>
      <c r="E2430" s="36">
        <v>3.1600000000000003E-2</v>
      </c>
      <c r="F2430" s="36">
        <v>3.4599999999999999E-2</v>
      </c>
      <c r="G2430" s="37">
        <v>3.2000000000000001E-2</v>
      </c>
      <c r="H2430" s="8">
        <f t="shared" si="22"/>
        <v>0</v>
      </c>
      <c r="I2430" s="60"/>
      <c r="J2430" s="7">
        <v>2.8000000000000001E-2</v>
      </c>
      <c r="K2430" s="7">
        <v>2.8899999999999999E-2</v>
      </c>
      <c r="L2430" s="7">
        <v>3.3099999999999997E-2</v>
      </c>
      <c r="M2430" s="7">
        <v>3.6400000000000002E-2</v>
      </c>
      <c r="N2430" s="37">
        <v>3.1699999999999999E-2</v>
      </c>
    </row>
    <row r="2431" spans="1:14" x14ac:dyDescent="0.2">
      <c r="A2431" s="40">
        <f t="shared" si="21"/>
        <v>202002</v>
      </c>
      <c r="B2431" s="35">
        <v>43873</v>
      </c>
      <c r="C2431" s="7" t="s">
        <v>568</v>
      </c>
      <c r="D2431" s="36">
        <v>3.0300000000000001E-2</v>
      </c>
      <c r="E2431" s="36">
        <v>3.1899999999999998E-2</v>
      </c>
      <c r="F2431" s="36">
        <v>3.5099999999999999E-2</v>
      </c>
      <c r="G2431" s="37">
        <v>3.2399999999999998E-2</v>
      </c>
      <c r="H2431" s="8">
        <f t="shared" si="22"/>
        <v>0</v>
      </c>
      <c r="I2431" s="60"/>
      <c r="J2431" s="7">
        <v>2.8400000000000002E-2</v>
      </c>
      <c r="K2431" s="7">
        <v>2.93E-2</v>
      </c>
      <c r="L2431" s="7">
        <v>3.1600000000000003E-2</v>
      </c>
      <c r="M2431" s="7">
        <v>3.6799999999999999E-2</v>
      </c>
      <c r="N2431" s="37">
        <v>3.2000000000000001E-2</v>
      </c>
    </row>
    <row r="2432" spans="1:14" x14ac:dyDescent="0.2">
      <c r="A2432" s="40">
        <f t="shared" si="21"/>
        <v>202002</v>
      </c>
      <c r="B2432" s="35">
        <v>43874</v>
      </c>
      <c r="C2432" s="7" t="s">
        <v>568</v>
      </c>
      <c r="D2432" s="36">
        <v>3.0200000000000001E-2</v>
      </c>
      <c r="E2432" s="36">
        <v>3.1699999999999999E-2</v>
      </c>
      <c r="F2432" s="36">
        <v>3.49E-2</v>
      </c>
      <c r="G2432" s="37">
        <v>3.2300000000000002E-2</v>
      </c>
      <c r="H2432" s="8">
        <f t="shared" si="22"/>
        <v>0</v>
      </c>
      <c r="I2432" s="60"/>
      <c r="J2432" s="7">
        <v>2.8299999999999999E-2</v>
      </c>
      <c r="K2432" s="7">
        <v>2.92E-2</v>
      </c>
      <c r="L2432" s="7">
        <v>3.1399999999999997E-2</v>
      </c>
      <c r="M2432" s="7">
        <v>3.6600000000000001E-2</v>
      </c>
      <c r="N2432" s="37">
        <v>3.1899999999999998E-2</v>
      </c>
    </row>
    <row r="2433" spans="1:14" x14ac:dyDescent="0.2">
      <c r="A2433" s="40">
        <f t="shared" si="21"/>
        <v>202002</v>
      </c>
      <c r="B2433" s="35">
        <v>43875</v>
      </c>
      <c r="C2433" s="7" t="s">
        <v>568</v>
      </c>
      <c r="D2433" s="36">
        <v>0.03</v>
      </c>
      <c r="E2433" s="36">
        <v>3.1399999999999997E-2</v>
      </c>
      <c r="F2433" s="36">
        <v>3.4500000000000003E-2</v>
      </c>
      <c r="G2433" s="37">
        <v>3.2000000000000001E-2</v>
      </c>
      <c r="H2433" s="8">
        <f t="shared" si="22"/>
        <v>0</v>
      </c>
      <c r="I2433" s="60"/>
      <c r="J2433" s="7">
        <v>2.7900000000000001E-2</v>
      </c>
      <c r="K2433" s="7">
        <v>2.9000000000000001E-2</v>
      </c>
      <c r="L2433" s="7">
        <v>3.1099999999999999E-2</v>
      </c>
      <c r="M2433" s="7">
        <v>3.6299999999999999E-2</v>
      </c>
      <c r="N2433" s="37">
        <v>3.1600000000000003E-2</v>
      </c>
    </row>
    <row r="2434" spans="1:14" x14ac:dyDescent="0.2">
      <c r="A2434" s="40">
        <f t="shared" si="21"/>
        <v>202002</v>
      </c>
      <c r="B2434" s="35">
        <v>43879</v>
      </c>
      <c r="C2434" s="7" t="s">
        <v>568</v>
      </c>
      <c r="D2434" s="36">
        <v>2.9600000000000001E-2</v>
      </c>
      <c r="E2434" s="36">
        <v>3.1099999999999999E-2</v>
      </c>
      <c r="F2434" s="36">
        <v>3.4200000000000001E-2</v>
      </c>
      <c r="G2434" s="37">
        <v>3.1600000000000003E-2</v>
      </c>
      <c r="H2434" s="8">
        <f t="shared" si="22"/>
        <v>0</v>
      </c>
      <c r="I2434" s="60"/>
      <c r="J2434" s="7">
        <v>2.76E-2</v>
      </c>
      <c r="K2434" s="7">
        <v>2.86E-2</v>
      </c>
      <c r="L2434" s="7">
        <v>3.0800000000000001E-2</v>
      </c>
      <c r="M2434" s="7">
        <v>3.5999999999999997E-2</v>
      </c>
      <c r="N2434" s="37">
        <v>3.1300000000000001E-2</v>
      </c>
    </row>
    <row r="2435" spans="1:14" x14ac:dyDescent="0.2">
      <c r="A2435" s="40">
        <f t="shared" si="21"/>
        <v>202002</v>
      </c>
      <c r="B2435" s="35">
        <v>43880</v>
      </c>
      <c r="C2435" s="7" t="s">
        <v>568</v>
      </c>
      <c r="D2435" s="36">
        <v>2.98E-2</v>
      </c>
      <c r="E2435" s="36">
        <v>3.1199999999999999E-2</v>
      </c>
      <c r="F2435" s="36">
        <v>3.4299999999999997E-2</v>
      </c>
      <c r="G2435" s="37">
        <v>3.1800000000000002E-2</v>
      </c>
      <c r="H2435" s="8">
        <f t="shared" si="22"/>
        <v>0</v>
      </c>
      <c r="I2435" s="60"/>
      <c r="J2435" s="7">
        <v>2.7900000000000001E-2</v>
      </c>
      <c r="K2435" s="7">
        <v>2.87E-2</v>
      </c>
      <c r="L2435" s="7">
        <v>3.1E-2</v>
      </c>
      <c r="M2435" s="7">
        <v>3.61E-2</v>
      </c>
      <c r="N2435" s="37">
        <v>3.1399999999999997E-2</v>
      </c>
    </row>
    <row r="2436" spans="1:14" x14ac:dyDescent="0.2">
      <c r="A2436" s="40">
        <f t="shared" si="21"/>
        <v>202002</v>
      </c>
      <c r="B2436" s="35">
        <v>43881</v>
      </c>
      <c r="C2436" s="7" t="s">
        <v>568</v>
      </c>
      <c r="D2436" s="36">
        <v>2.93E-2</v>
      </c>
      <c r="E2436" s="36">
        <v>3.09E-2</v>
      </c>
      <c r="F2436" s="36">
        <v>3.39E-2</v>
      </c>
      <c r="G2436" s="37">
        <v>3.1399999999999997E-2</v>
      </c>
      <c r="H2436" s="8">
        <f t="shared" si="22"/>
        <v>0</v>
      </c>
      <c r="I2436" s="60"/>
      <c r="J2436" s="7">
        <v>2.7699999999999999E-2</v>
      </c>
      <c r="K2436" s="7">
        <v>2.8299999999999999E-2</v>
      </c>
      <c r="L2436" s="7">
        <v>3.0700000000000002E-2</v>
      </c>
      <c r="M2436" s="7">
        <v>3.5700000000000003E-2</v>
      </c>
      <c r="N2436" s="37">
        <v>3.1099999999999999E-2</v>
      </c>
    </row>
    <row r="2437" spans="1:14" x14ac:dyDescent="0.2">
      <c r="A2437" s="40">
        <f t="shared" si="21"/>
        <v>202002</v>
      </c>
      <c r="B2437" s="35">
        <v>43882</v>
      </c>
      <c r="C2437" s="7" t="s">
        <v>568</v>
      </c>
      <c r="D2437" s="36">
        <v>2.92E-2</v>
      </c>
      <c r="E2437" s="36">
        <v>3.0499999999999999E-2</v>
      </c>
      <c r="F2437" s="36">
        <v>3.3700000000000001E-2</v>
      </c>
      <c r="G2437" s="37">
        <v>3.1099999999999999E-2</v>
      </c>
      <c r="H2437" s="8">
        <f t="shared" si="22"/>
        <v>0</v>
      </c>
      <c r="I2437" s="60"/>
      <c r="J2437" s="7">
        <v>2.7400000000000001E-2</v>
      </c>
      <c r="K2437" s="7">
        <v>2.81E-2</v>
      </c>
      <c r="L2437" s="7">
        <v>3.04E-2</v>
      </c>
      <c r="M2437" s="7">
        <v>3.5499999999999997E-2</v>
      </c>
      <c r="N2437" s="37">
        <v>3.0800000000000001E-2</v>
      </c>
    </row>
    <row r="2438" spans="1:14" x14ac:dyDescent="0.2">
      <c r="A2438" s="40">
        <f t="shared" si="21"/>
        <v>202002</v>
      </c>
      <c r="B2438" s="35">
        <v>43885</v>
      </c>
      <c r="C2438" s="7" t="s">
        <v>568</v>
      </c>
      <c r="D2438" s="36">
        <v>2.8500000000000001E-2</v>
      </c>
      <c r="E2438" s="36">
        <v>2.9899999999999999E-2</v>
      </c>
      <c r="F2438" s="36">
        <v>3.3099999999999997E-2</v>
      </c>
      <c r="G2438" s="37">
        <v>3.0499999999999999E-2</v>
      </c>
      <c r="H2438" s="8">
        <f t="shared" si="22"/>
        <v>0</v>
      </c>
      <c r="I2438" s="60"/>
      <c r="J2438" s="7">
        <v>2.7199999999999998E-2</v>
      </c>
      <c r="K2438" s="7">
        <v>2.75E-2</v>
      </c>
      <c r="L2438" s="7">
        <v>2.98E-2</v>
      </c>
      <c r="M2438" s="7">
        <v>3.5099999999999999E-2</v>
      </c>
      <c r="N2438" s="37">
        <v>3.0300000000000001E-2</v>
      </c>
    </row>
    <row r="2439" spans="1:14" x14ac:dyDescent="0.2">
      <c r="A2439" s="40">
        <f t="shared" si="21"/>
        <v>202002</v>
      </c>
      <c r="B2439" s="35">
        <v>43886</v>
      </c>
      <c r="C2439" s="7" t="s">
        <v>568</v>
      </c>
      <c r="D2439" s="36">
        <v>2.86E-2</v>
      </c>
      <c r="E2439" s="36">
        <v>2.9899999999999999E-2</v>
      </c>
      <c r="F2439" s="36">
        <v>3.3099999999999997E-2</v>
      </c>
      <c r="G2439" s="37">
        <v>3.0499999999999999E-2</v>
      </c>
      <c r="H2439" s="8">
        <f t="shared" si="22"/>
        <v>0</v>
      </c>
      <c r="I2439" s="60"/>
      <c r="J2439" s="7">
        <v>2.7099999999999999E-2</v>
      </c>
      <c r="K2439" s="7">
        <v>2.75E-2</v>
      </c>
      <c r="L2439" s="7">
        <v>2.98E-2</v>
      </c>
      <c r="M2439" s="7">
        <v>3.5200000000000002E-2</v>
      </c>
      <c r="N2439" s="37">
        <v>3.0300000000000001E-2</v>
      </c>
    </row>
    <row r="2440" spans="1:14" x14ac:dyDescent="0.2">
      <c r="A2440" s="40">
        <f t="shared" si="21"/>
        <v>202002</v>
      </c>
      <c r="B2440" s="35">
        <v>43887</v>
      </c>
      <c r="C2440" s="7" t="s">
        <v>568</v>
      </c>
      <c r="D2440" s="36">
        <v>2.8400000000000002E-2</v>
      </c>
      <c r="E2440" s="36">
        <v>0.03</v>
      </c>
      <c r="F2440" s="36">
        <v>3.32E-2</v>
      </c>
      <c r="G2440" s="37">
        <v>3.0499999999999999E-2</v>
      </c>
      <c r="H2440" s="8">
        <f t="shared" si="22"/>
        <v>0</v>
      </c>
      <c r="I2440" s="60"/>
      <c r="J2440" s="7">
        <v>2.69E-2</v>
      </c>
      <c r="K2440" s="7">
        <v>2.7400000000000001E-2</v>
      </c>
      <c r="L2440" s="7">
        <v>2.98E-2</v>
      </c>
      <c r="M2440" s="7">
        <v>3.5299999999999998E-2</v>
      </c>
      <c r="N2440" s="37">
        <v>3.0300000000000001E-2</v>
      </c>
    </row>
    <row r="2441" spans="1:14" x14ac:dyDescent="0.2">
      <c r="A2441" s="40">
        <f t="shared" si="21"/>
        <v>202002</v>
      </c>
      <c r="B2441" s="35">
        <v>43888</v>
      </c>
      <c r="C2441" s="7" t="s">
        <v>568</v>
      </c>
      <c r="D2441" s="36">
        <v>2.8799999999999999E-2</v>
      </c>
      <c r="E2441" s="36">
        <v>3.0300000000000001E-2</v>
      </c>
      <c r="F2441" s="36">
        <v>3.3399999999999999E-2</v>
      </c>
      <c r="G2441" s="37">
        <v>3.0800000000000001E-2</v>
      </c>
      <c r="H2441" s="8">
        <f t="shared" si="22"/>
        <v>0</v>
      </c>
      <c r="I2441" s="60"/>
      <c r="J2441" s="7">
        <v>2.7E-2</v>
      </c>
      <c r="K2441" s="7">
        <v>2.7699999999999999E-2</v>
      </c>
      <c r="L2441" s="7">
        <v>3.0099999999999998E-2</v>
      </c>
      <c r="M2441" s="7">
        <v>3.5700000000000003E-2</v>
      </c>
      <c r="N2441" s="37">
        <v>3.0599999999999999E-2</v>
      </c>
    </row>
    <row r="2442" spans="1:14" x14ac:dyDescent="0.2">
      <c r="A2442" s="40">
        <f t="shared" si="21"/>
        <v>202002</v>
      </c>
      <c r="B2442" s="35">
        <v>43889</v>
      </c>
      <c r="C2442" s="7" t="s">
        <v>568</v>
      </c>
      <c r="D2442" s="36">
        <v>2.8400000000000002E-2</v>
      </c>
      <c r="E2442" s="36">
        <v>2.9700000000000001E-2</v>
      </c>
      <c r="F2442" s="36">
        <v>3.27E-2</v>
      </c>
      <c r="G2442" s="37">
        <v>3.0300000000000001E-2</v>
      </c>
      <c r="H2442" s="8">
        <f t="shared" si="22"/>
        <v>0</v>
      </c>
      <c r="I2442" s="60"/>
      <c r="J2442" s="7">
        <v>2.7E-2</v>
      </c>
      <c r="K2442" s="7">
        <v>2.7099999999999999E-2</v>
      </c>
      <c r="L2442" s="7">
        <v>2.9499999999999998E-2</v>
      </c>
      <c r="M2442" s="7">
        <v>3.5099999999999999E-2</v>
      </c>
      <c r="N2442" s="37">
        <v>3.0099999999999998E-2</v>
      </c>
    </row>
    <row r="2443" spans="1:14" x14ac:dyDescent="0.2">
      <c r="A2443" s="40">
        <v>202003</v>
      </c>
      <c r="B2443" s="35">
        <v>43892</v>
      </c>
      <c r="C2443" s="7" t="s">
        <v>568</v>
      </c>
      <c r="D2443" s="36">
        <v>2.8299999999999999E-2</v>
      </c>
      <c r="E2443" s="36">
        <v>2.9600000000000001E-2</v>
      </c>
      <c r="F2443" s="36">
        <v>3.2800000000000003E-2</v>
      </c>
      <c r="G2443" s="37">
        <v>3.0200000000000001E-2</v>
      </c>
      <c r="H2443" s="8">
        <v>0</v>
      </c>
      <c r="I2443" s="60"/>
      <c r="J2443" s="7">
        <v>2.6100000000000002E-2</v>
      </c>
      <c r="K2443" s="7">
        <v>2.69E-2</v>
      </c>
      <c r="L2443" s="7">
        <v>2.9399999999999999E-2</v>
      </c>
      <c r="M2443" s="7">
        <v>3.5400000000000001E-2</v>
      </c>
      <c r="N2443" s="37">
        <v>0.03</v>
      </c>
    </row>
    <row r="2444" spans="1:14" x14ac:dyDescent="0.2">
      <c r="A2444" s="40">
        <v>202003</v>
      </c>
      <c r="B2444" s="35">
        <v>43893</v>
      </c>
      <c r="C2444" s="7" t="s">
        <v>568</v>
      </c>
      <c r="D2444" s="36">
        <v>2.81E-2</v>
      </c>
      <c r="E2444" s="36">
        <v>2.9499999999999998E-2</v>
      </c>
      <c r="F2444" s="36">
        <v>3.2399999999999998E-2</v>
      </c>
      <c r="G2444" s="37">
        <v>0.03</v>
      </c>
      <c r="H2444" s="8">
        <v>0</v>
      </c>
      <c r="I2444" s="60"/>
      <c r="J2444" s="7">
        <v>2.5999999999999999E-2</v>
      </c>
      <c r="K2444" s="7">
        <v>2.6700000000000002E-2</v>
      </c>
      <c r="L2444" s="7">
        <v>2.92E-2</v>
      </c>
      <c r="M2444" s="7">
        <v>3.5000000000000003E-2</v>
      </c>
      <c r="N2444" s="37">
        <v>2.9700000000000001E-2</v>
      </c>
    </row>
    <row r="2445" spans="1:14" x14ac:dyDescent="0.2">
      <c r="A2445" s="40">
        <v>202003</v>
      </c>
      <c r="B2445" s="35">
        <v>43894</v>
      </c>
      <c r="C2445" s="7" t="s">
        <v>568</v>
      </c>
      <c r="D2445" s="36">
        <v>2.8000000000000001E-2</v>
      </c>
      <c r="E2445" s="36">
        <v>2.9600000000000001E-2</v>
      </c>
      <c r="F2445" s="36">
        <v>3.2500000000000001E-2</v>
      </c>
      <c r="G2445" s="37">
        <v>0.03</v>
      </c>
      <c r="H2445" s="8">
        <v>0</v>
      </c>
      <c r="I2445" s="60"/>
      <c r="J2445" s="7">
        <v>2.5499999999999998E-2</v>
      </c>
      <c r="K2445" s="7">
        <v>2.6700000000000002E-2</v>
      </c>
      <c r="L2445" s="7">
        <v>2.92E-2</v>
      </c>
      <c r="M2445" s="7">
        <v>3.49E-2</v>
      </c>
      <c r="N2445" s="37">
        <v>2.9700000000000001E-2</v>
      </c>
    </row>
    <row r="2446" spans="1:14" x14ac:dyDescent="0.2">
      <c r="A2446" s="40">
        <v>202003</v>
      </c>
      <c r="B2446" s="35">
        <v>43895</v>
      </c>
      <c r="C2446" s="7" t="s">
        <v>568</v>
      </c>
      <c r="D2446" s="36">
        <v>2.76E-2</v>
      </c>
      <c r="E2446" s="36">
        <v>2.9100000000000001E-2</v>
      </c>
      <c r="F2446" s="36">
        <v>3.1800000000000002E-2</v>
      </c>
      <c r="G2446" s="37">
        <v>2.9499999999999998E-2</v>
      </c>
      <c r="H2446" s="8">
        <v>0</v>
      </c>
      <c r="I2446" s="60"/>
      <c r="J2446" s="7">
        <v>2.52E-2</v>
      </c>
      <c r="K2446" s="7">
        <v>2.6200000000000001E-2</v>
      </c>
      <c r="L2446" s="7">
        <v>2.87E-2</v>
      </c>
      <c r="M2446" s="7">
        <v>3.44E-2</v>
      </c>
      <c r="N2446" s="37">
        <v>2.92E-2</v>
      </c>
    </row>
    <row r="2447" spans="1:14" x14ac:dyDescent="0.2">
      <c r="A2447" s="40">
        <v>202003</v>
      </c>
      <c r="B2447" s="35">
        <v>43896</v>
      </c>
      <c r="C2447" s="7" t="s">
        <v>568</v>
      </c>
      <c r="D2447" s="36">
        <v>2.5100000000000001E-2</v>
      </c>
      <c r="E2447" s="36">
        <v>2.6800000000000001E-2</v>
      </c>
      <c r="F2447" s="36">
        <v>3.0099999999999998E-2</v>
      </c>
      <c r="G2447" s="37">
        <v>2.7300000000000001E-2</v>
      </c>
      <c r="H2447" s="8">
        <v>0</v>
      </c>
      <c r="I2447" s="60"/>
      <c r="J2447" s="7">
        <v>2.3599999999999999E-2</v>
      </c>
      <c r="K2447" s="7">
        <v>2.3599999999999999E-2</v>
      </c>
      <c r="L2447" s="7">
        <v>2.6599999999999999E-2</v>
      </c>
      <c r="M2447" s="7">
        <v>3.2899999999999999E-2</v>
      </c>
      <c r="N2447" s="37">
        <v>2.7099999999999999E-2</v>
      </c>
    </row>
    <row r="2448" spans="1:14" x14ac:dyDescent="0.2">
      <c r="A2448" s="40">
        <v>202003</v>
      </c>
      <c r="B2448" s="35">
        <v>43899</v>
      </c>
      <c r="C2448" s="7" t="s">
        <v>568</v>
      </c>
      <c r="D2448" s="36">
        <v>2.5499999999999998E-2</v>
      </c>
      <c r="E2448" s="36">
        <v>2.63E-2</v>
      </c>
      <c r="F2448" s="36">
        <v>3.0599999999999999E-2</v>
      </c>
      <c r="G2448" s="37">
        <v>2.75E-2</v>
      </c>
      <c r="H2448" s="8">
        <v>0</v>
      </c>
      <c r="I2448" s="60"/>
      <c r="J2448" s="7">
        <v>2.46E-2</v>
      </c>
      <c r="K2448" s="7">
        <v>2.3599999999999999E-2</v>
      </c>
      <c r="L2448" s="7">
        <v>2.6200000000000001E-2</v>
      </c>
      <c r="M2448" s="7">
        <v>3.4700000000000002E-2</v>
      </c>
      <c r="N2448" s="37">
        <v>2.7699999999999999E-2</v>
      </c>
    </row>
    <row r="2449" spans="1:14" x14ac:dyDescent="0.2">
      <c r="A2449" s="40">
        <v>202003</v>
      </c>
      <c r="B2449" s="35">
        <v>43900</v>
      </c>
      <c r="C2449" s="7" t="s">
        <v>568</v>
      </c>
      <c r="D2449" s="36">
        <v>2.7699999999999999E-2</v>
      </c>
      <c r="E2449" s="36">
        <v>2.9700000000000001E-2</v>
      </c>
      <c r="F2449" s="36">
        <v>3.3099999999999997E-2</v>
      </c>
      <c r="G2449" s="37">
        <v>3.0200000000000001E-2</v>
      </c>
      <c r="H2449" s="8">
        <v>0</v>
      </c>
      <c r="I2449" s="60"/>
      <c r="J2449" s="7">
        <v>2.6700000000000002E-2</v>
      </c>
      <c r="K2449" s="7">
        <v>2.5700000000000001E-2</v>
      </c>
      <c r="L2449" s="7">
        <v>2.93E-2</v>
      </c>
      <c r="M2449" s="7">
        <v>3.6900000000000002E-2</v>
      </c>
      <c r="N2449" s="37">
        <v>3.0099999999999998E-2</v>
      </c>
    </row>
    <row r="2450" spans="1:14" x14ac:dyDescent="0.2">
      <c r="A2450" s="40">
        <v>202003</v>
      </c>
      <c r="B2450" s="35">
        <v>43901</v>
      </c>
      <c r="C2450" s="7" t="s">
        <v>568</v>
      </c>
      <c r="D2450" s="36">
        <v>2.8899999999999999E-2</v>
      </c>
      <c r="E2450" s="36">
        <v>3.0599999999999999E-2</v>
      </c>
      <c r="F2450" s="36">
        <v>3.4700000000000002E-2</v>
      </c>
      <c r="G2450" s="37">
        <v>3.1399999999999997E-2</v>
      </c>
      <c r="H2450" s="8">
        <v>0</v>
      </c>
      <c r="I2450" s="60"/>
      <c r="J2450" s="7">
        <v>2.6700000000000002E-2</v>
      </c>
      <c r="K2450" s="7">
        <v>2.6800000000000001E-2</v>
      </c>
      <c r="L2450" s="7">
        <v>0.03</v>
      </c>
      <c r="M2450" s="7">
        <v>3.8100000000000002E-2</v>
      </c>
      <c r="N2450" s="37">
        <v>3.1E-2</v>
      </c>
    </row>
    <row r="2451" spans="1:14" x14ac:dyDescent="0.2">
      <c r="A2451" s="40">
        <v>202003</v>
      </c>
      <c r="B2451" s="35">
        <v>43902</v>
      </c>
      <c r="C2451" s="7" t="s">
        <v>568</v>
      </c>
      <c r="D2451" s="36">
        <v>3.15E-2</v>
      </c>
      <c r="E2451" s="36">
        <v>3.3000000000000002E-2</v>
      </c>
      <c r="F2451" s="36">
        <v>3.73E-2</v>
      </c>
      <c r="G2451" s="37">
        <v>3.39E-2</v>
      </c>
      <c r="H2451" s="8">
        <v>0</v>
      </c>
      <c r="I2451" s="60"/>
      <c r="J2451" s="7">
        <v>2.9399999999999999E-2</v>
      </c>
      <c r="K2451" s="7">
        <v>2.93E-2</v>
      </c>
      <c r="L2451" s="7">
        <v>3.2199999999999999E-2</v>
      </c>
      <c r="M2451" s="7">
        <v>4.0800000000000003E-2</v>
      </c>
      <c r="N2451" s="37">
        <v>3.3500000000000002E-2</v>
      </c>
    </row>
    <row r="2452" spans="1:14" x14ac:dyDescent="0.2">
      <c r="A2452" s="40">
        <v>202003</v>
      </c>
      <c r="B2452" s="35">
        <v>43903</v>
      </c>
      <c r="C2452" s="7" t="s">
        <v>568</v>
      </c>
      <c r="D2452" s="36">
        <v>3.2599999999999997E-2</v>
      </c>
      <c r="E2452" s="36">
        <v>3.44E-2</v>
      </c>
      <c r="F2452" s="36">
        <v>3.9E-2</v>
      </c>
      <c r="G2452" s="37">
        <v>3.5299999999999998E-2</v>
      </c>
      <c r="H2452" s="8">
        <v>0</v>
      </c>
      <c r="I2452" s="60"/>
      <c r="J2452" s="7">
        <v>3.0300000000000001E-2</v>
      </c>
      <c r="K2452" s="7">
        <v>3.0200000000000001E-2</v>
      </c>
      <c r="L2452" s="7">
        <v>3.3700000000000001E-2</v>
      </c>
      <c r="M2452" s="7">
        <v>4.24E-2</v>
      </c>
      <c r="N2452" s="37">
        <v>3.4799999999999998E-2</v>
      </c>
    </row>
    <row r="2453" spans="1:14" x14ac:dyDescent="0.2">
      <c r="A2453" s="40">
        <f t="shared" ref="A2453:A2516" si="23">YEAR(B2453)*100+MONTH(B2453)</f>
        <v>202003</v>
      </c>
      <c r="B2453" s="35">
        <v>43906</v>
      </c>
      <c r="C2453" s="7" t="s">
        <v>568</v>
      </c>
      <c r="D2453" s="36">
        <v>3.1199999999999999E-2</v>
      </c>
      <c r="E2453" s="36">
        <v>3.2599999999999997E-2</v>
      </c>
      <c r="F2453" s="36">
        <v>3.7199999999999997E-2</v>
      </c>
      <c r="G2453" s="37">
        <v>3.3700000000000001E-2</v>
      </c>
      <c r="H2453" s="8">
        <f t="shared" ref="H2453:H2496" si="24">IF(ROUND(AVERAGE(C2453:F2453)-G2453,4)=0,0,1)</f>
        <v>0</v>
      </c>
      <c r="I2453" s="60"/>
      <c r="J2453" s="7">
        <v>2.8799999999999999E-2</v>
      </c>
      <c r="K2453" s="7">
        <v>2.9000000000000001E-2</v>
      </c>
      <c r="L2453" s="7">
        <v>3.2399999999999998E-2</v>
      </c>
      <c r="M2453" s="7">
        <v>4.1099999999999998E-2</v>
      </c>
      <c r="N2453" s="37">
        <v>3.3500000000000002E-2</v>
      </c>
    </row>
    <row r="2454" spans="1:14" x14ac:dyDescent="0.2">
      <c r="A2454" s="40">
        <f t="shared" si="23"/>
        <v>202003</v>
      </c>
      <c r="B2454" s="35">
        <v>43907</v>
      </c>
      <c r="C2454" s="7" t="s">
        <v>568</v>
      </c>
      <c r="D2454" s="36">
        <v>3.5000000000000003E-2</v>
      </c>
      <c r="E2454" s="36">
        <v>3.6200000000000003E-2</v>
      </c>
      <c r="F2454" s="36">
        <v>4.1799999999999997E-2</v>
      </c>
      <c r="G2454" s="37">
        <v>3.7699999999999997E-2</v>
      </c>
      <c r="H2454" s="8">
        <f t="shared" si="24"/>
        <v>0</v>
      </c>
      <c r="I2454" s="60"/>
      <c r="J2454" s="7">
        <v>3.4000000000000002E-2</v>
      </c>
      <c r="K2454" s="7">
        <v>3.2599999999999997E-2</v>
      </c>
      <c r="L2454" s="7">
        <v>3.5900000000000001E-2</v>
      </c>
      <c r="M2454" s="7">
        <v>4.5100000000000001E-2</v>
      </c>
      <c r="N2454" s="37">
        <v>3.7400000000000003E-2</v>
      </c>
    </row>
    <row r="2455" spans="1:14" x14ac:dyDescent="0.2">
      <c r="A2455" s="40">
        <f t="shared" si="23"/>
        <v>202003</v>
      </c>
      <c r="B2455" s="35">
        <v>43908</v>
      </c>
      <c r="C2455" s="7" t="s">
        <v>568</v>
      </c>
      <c r="D2455" s="36">
        <v>4.0300000000000002E-2</v>
      </c>
      <c r="E2455" s="36">
        <v>4.0899999999999999E-2</v>
      </c>
      <c r="F2455" s="36">
        <v>4.6100000000000002E-2</v>
      </c>
      <c r="G2455" s="37">
        <v>4.24E-2</v>
      </c>
      <c r="H2455" s="8">
        <f t="shared" si="24"/>
        <v>0</v>
      </c>
      <c r="I2455" s="60"/>
      <c r="J2455" s="7">
        <v>3.9199999999999999E-2</v>
      </c>
      <c r="K2455" s="7">
        <v>3.8699999999999998E-2</v>
      </c>
      <c r="L2455" s="7">
        <v>4.0500000000000001E-2</v>
      </c>
      <c r="M2455" s="7">
        <v>4.99E-2</v>
      </c>
      <c r="N2455" s="37">
        <v>4.2500000000000003E-2</v>
      </c>
    </row>
    <row r="2456" spans="1:14" x14ac:dyDescent="0.2">
      <c r="A2456" s="40">
        <f t="shared" si="23"/>
        <v>202003</v>
      </c>
      <c r="B2456" s="35">
        <v>43909</v>
      </c>
      <c r="C2456" s="7" t="s">
        <v>568</v>
      </c>
      <c r="D2456" s="36">
        <v>3.9600000000000003E-2</v>
      </c>
      <c r="E2456" s="36">
        <v>4.1200000000000001E-2</v>
      </c>
      <c r="F2456" s="36">
        <v>4.7399999999999998E-2</v>
      </c>
      <c r="G2456" s="37">
        <v>4.2700000000000002E-2</v>
      </c>
      <c r="H2456" s="8">
        <f t="shared" si="24"/>
        <v>0</v>
      </c>
      <c r="I2456" s="60"/>
      <c r="J2456" s="7">
        <v>3.8600000000000002E-2</v>
      </c>
      <c r="K2456" s="7">
        <v>3.8399999999999997E-2</v>
      </c>
      <c r="L2456" s="7">
        <v>4.1099999999999998E-2</v>
      </c>
      <c r="M2456" s="7">
        <v>5.1299999999999998E-2</v>
      </c>
      <c r="N2456" s="37">
        <v>4.2900000000000001E-2</v>
      </c>
    </row>
    <row r="2457" spans="1:14" x14ac:dyDescent="0.2">
      <c r="A2457" s="40">
        <f t="shared" si="23"/>
        <v>202003</v>
      </c>
      <c r="B2457" s="35">
        <v>43910</v>
      </c>
      <c r="C2457" s="7" t="s">
        <v>568</v>
      </c>
      <c r="D2457" s="36">
        <v>4.1099999999999998E-2</v>
      </c>
      <c r="E2457" s="36">
        <v>4.1799999999999997E-2</v>
      </c>
      <c r="F2457" s="36">
        <v>4.6899999999999997E-2</v>
      </c>
      <c r="G2457" s="37">
        <v>4.3299999999999998E-2</v>
      </c>
      <c r="H2457" s="8">
        <f t="shared" si="24"/>
        <v>0</v>
      </c>
      <c r="I2457" s="60"/>
      <c r="J2457" s="7">
        <v>4.1200000000000001E-2</v>
      </c>
      <c r="K2457" s="7">
        <v>3.9300000000000002E-2</v>
      </c>
      <c r="L2457" s="7">
        <v>4.1700000000000001E-2</v>
      </c>
      <c r="M2457" s="7">
        <v>5.1499999999999997E-2</v>
      </c>
      <c r="N2457" s="37">
        <v>4.3700000000000003E-2</v>
      </c>
    </row>
    <row r="2458" spans="1:14" x14ac:dyDescent="0.2">
      <c r="A2458" s="40">
        <f t="shared" si="23"/>
        <v>202003</v>
      </c>
      <c r="B2458" s="35">
        <v>43913</v>
      </c>
      <c r="C2458" s="7" t="s">
        <v>568</v>
      </c>
      <c r="D2458" s="36">
        <v>3.95E-2</v>
      </c>
      <c r="E2458" s="36">
        <v>4.1099999999999998E-2</v>
      </c>
      <c r="F2458" s="36">
        <v>4.6199999999999998E-2</v>
      </c>
      <c r="G2458" s="37">
        <v>4.2299999999999997E-2</v>
      </c>
      <c r="H2458" s="8">
        <f t="shared" si="24"/>
        <v>0</v>
      </c>
      <c r="I2458" s="60"/>
      <c r="J2458" s="7">
        <v>3.5700000000000003E-2</v>
      </c>
      <c r="K2458" s="7">
        <v>3.6700000000000003E-2</v>
      </c>
      <c r="L2458" s="7">
        <v>4.07E-2</v>
      </c>
      <c r="M2458" s="7">
        <v>5.0700000000000002E-2</v>
      </c>
      <c r="N2458" s="37">
        <v>4.1799999999999997E-2</v>
      </c>
    </row>
    <row r="2459" spans="1:14" x14ac:dyDescent="0.2">
      <c r="A2459" s="40">
        <f t="shared" si="23"/>
        <v>202003</v>
      </c>
      <c r="B2459" s="35">
        <v>43914</v>
      </c>
      <c r="C2459" s="7" t="s">
        <v>568</v>
      </c>
      <c r="D2459" s="36">
        <v>3.9699999999999999E-2</v>
      </c>
      <c r="E2459" s="36">
        <v>4.1799999999999997E-2</v>
      </c>
      <c r="F2459" s="36">
        <v>4.6100000000000002E-2</v>
      </c>
      <c r="G2459" s="37">
        <v>4.2500000000000003E-2</v>
      </c>
      <c r="H2459" s="8">
        <f t="shared" si="24"/>
        <v>0</v>
      </c>
      <c r="I2459" s="60"/>
      <c r="J2459" s="7">
        <v>3.44E-2</v>
      </c>
      <c r="K2459" s="7">
        <v>3.5799999999999998E-2</v>
      </c>
      <c r="L2459" s="7">
        <v>4.0099999999999997E-2</v>
      </c>
      <c r="M2459" s="7">
        <v>5.0299999999999997E-2</v>
      </c>
      <c r="N2459" s="37">
        <v>4.1200000000000001E-2</v>
      </c>
    </row>
    <row r="2460" spans="1:14" x14ac:dyDescent="0.2">
      <c r="A2460" s="40">
        <f t="shared" si="23"/>
        <v>202003</v>
      </c>
      <c r="B2460" s="35">
        <v>43915</v>
      </c>
      <c r="C2460" s="7" t="s">
        <v>568</v>
      </c>
      <c r="D2460" s="36">
        <v>3.8699999999999998E-2</v>
      </c>
      <c r="E2460" s="36">
        <v>4.2099999999999999E-2</v>
      </c>
      <c r="F2460" s="36">
        <v>4.7300000000000002E-2</v>
      </c>
      <c r="G2460" s="37">
        <v>4.2700000000000002E-2</v>
      </c>
      <c r="H2460" s="8">
        <f t="shared" si="24"/>
        <v>0</v>
      </c>
      <c r="I2460" s="60"/>
      <c r="J2460" s="7">
        <v>3.3399999999999999E-2</v>
      </c>
      <c r="K2460" s="7">
        <v>3.49E-2</v>
      </c>
      <c r="L2460" s="7">
        <v>4.02E-2</v>
      </c>
      <c r="M2460" s="7">
        <v>5.0099999999999999E-2</v>
      </c>
      <c r="N2460" s="37">
        <v>4.0800000000000003E-2</v>
      </c>
    </row>
    <row r="2461" spans="1:14" x14ac:dyDescent="0.2">
      <c r="A2461" s="40">
        <f t="shared" si="23"/>
        <v>202003</v>
      </c>
      <c r="B2461" s="35">
        <v>43916</v>
      </c>
      <c r="C2461" s="7" t="s">
        <v>568</v>
      </c>
      <c r="D2461" s="36">
        <v>3.6400000000000002E-2</v>
      </c>
      <c r="E2461" s="36">
        <v>4.0800000000000003E-2</v>
      </c>
      <c r="F2461" s="36">
        <v>4.6300000000000001E-2</v>
      </c>
      <c r="G2461" s="37">
        <v>4.1200000000000001E-2</v>
      </c>
      <c r="H2461" s="8">
        <f t="shared" si="24"/>
        <v>0</v>
      </c>
      <c r="I2461" s="60"/>
      <c r="J2461" s="7">
        <v>3.0700000000000002E-2</v>
      </c>
      <c r="K2461" s="7">
        <v>3.3500000000000002E-2</v>
      </c>
      <c r="L2461" s="7">
        <v>3.8800000000000001E-2</v>
      </c>
      <c r="M2461" s="7">
        <v>4.87E-2</v>
      </c>
      <c r="N2461" s="37">
        <v>3.9300000000000002E-2</v>
      </c>
    </row>
    <row r="2462" spans="1:14" x14ac:dyDescent="0.2">
      <c r="A2462" s="40">
        <f t="shared" si="23"/>
        <v>202003</v>
      </c>
      <c r="B2462" s="35">
        <v>43917</v>
      </c>
      <c r="C2462" s="7" t="s">
        <v>568</v>
      </c>
      <c r="D2462" s="36">
        <v>3.5000000000000003E-2</v>
      </c>
      <c r="E2462" s="36">
        <v>3.9399999999999998E-2</v>
      </c>
      <c r="F2462" s="36">
        <v>4.4499999999999998E-2</v>
      </c>
      <c r="G2462" s="37">
        <v>3.9600000000000003E-2</v>
      </c>
      <c r="H2462" s="8">
        <f t="shared" si="24"/>
        <v>0</v>
      </c>
      <c r="I2462" s="60"/>
      <c r="J2462" s="7">
        <v>2.9499999999999998E-2</v>
      </c>
      <c r="K2462" s="7">
        <v>3.1800000000000002E-2</v>
      </c>
      <c r="L2462" s="7">
        <v>3.7100000000000001E-2</v>
      </c>
      <c r="M2462" s="7">
        <v>4.7E-2</v>
      </c>
      <c r="N2462" s="37">
        <v>3.7600000000000001E-2</v>
      </c>
    </row>
    <row r="2463" spans="1:14" x14ac:dyDescent="0.2">
      <c r="A2463" s="40">
        <f t="shared" si="23"/>
        <v>202003</v>
      </c>
      <c r="B2463" s="35">
        <v>43920</v>
      </c>
      <c r="C2463" s="7" t="s">
        <v>568</v>
      </c>
      <c r="D2463" s="36">
        <v>3.32E-2</v>
      </c>
      <c r="E2463" s="36">
        <v>3.7100000000000001E-2</v>
      </c>
      <c r="F2463" s="36">
        <v>4.36E-2</v>
      </c>
      <c r="G2463" s="37">
        <v>3.7999999999999999E-2</v>
      </c>
      <c r="H2463" s="8">
        <f t="shared" si="24"/>
        <v>0</v>
      </c>
      <c r="I2463" s="60"/>
      <c r="J2463" s="7">
        <v>2.7099999999999999E-2</v>
      </c>
      <c r="K2463" s="7">
        <v>3.0499999999999999E-2</v>
      </c>
      <c r="L2463" s="7">
        <v>3.5400000000000001E-2</v>
      </c>
      <c r="M2463" s="7">
        <v>4.5900000000000003E-2</v>
      </c>
      <c r="N2463" s="37">
        <v>3.61E-2</v>
      </c>
    </row>
    <row r="2464" spans="1:14" x14ac:dyDescent="0.2">
      <c r="A2464" s="40">
        <f t="shared" si="23"/>
        <v>202003</v>
      </c>
      <c r="B2464" s="35">
        <v>43921</v>
      </c>
      <c r="C2464" s="7" t="s">
        <v>568</v>
      </c>
      <c r="D2464" s="36">
        <v>3.3500000000000002E-2</v>
      </c>
      <c r="E2464" s="36">
        <v>3.6900000000000002E-2</v>
      </c>
      <c r="F2464" s="36">
        <v>4.3900000000000002E-2</v>
      </c>
      <c r="G2464" s="37">
        <v>3.8100000000000002E-2</v>
      </c>
      <c r="H2464" s="8">
        <f t="shared" si="24"/>
        <v>0</v>
      </c>
      <c r="I2464" s="60"/>
      <c r="J2464" s="7">
        <v>2.7300000000000001E-2</v>
      </c>
      <c r="K2464" s="7">
        <v>3.09E-2</v>
      </c>
      <c r="L2464" s="7">
        <v>3.5299999999999998E-2</v>
      </c>
      <c r="M2464" s="7">
        <v>4.6300000000000001E-2</v>
      </c>
      <c r="N2464" s="37">
        <v>3.6299999999999999E-2</v>
      </c>
    </row>
    <row r="2465" spans="1:14" x14ac:dyDescent="0.2">
      <c r="A2465" s="40">
        <f t="shared" si="23"/>
        <v>202004</v>
      </c>
      <c r="B2465" s="35">
        <v>43922</v>
      </c>
      <c r="C2465" s="7" t="s">
        <v>568</v>
      </c>
      <c r="D2465" s="36">
        <v>3.2199999999999999E-2</v>
      </c>
      <c r="E2465" s="36">
        <v>3.61E-2</v>
      </c>
      <c r="F2465" s="36">
        <v>4.3299999999999998E-2</v>
      </c>
      <c r="G2465" s="37">
        <v>3.7199999999999997E-2</v>
      </c>
      <c r="H2465" s="8">
        <f t="shared" si="24"/>
        <v>0</v>
      </c>
      <c r="I2465" s="60"/>
      <c r="J2465" s="7">
        <v>2.76E-2</v>
      </c>
      <c r="K2465" s="7">
        <v>3.0200000000000001E-2</v>
      </c>
      <c r="L2465" s="7">
        <v>3.4700000000000002E-2</v>
      </c>
      <c r="M2465" s="7">
        <v>4.5900000000000003E-2</v>
      </c>
      <c r="N2465" s="37">
        <v>3.5799999999999998E-2</v>
      </c>
    </row>
    <row r="2466" spans="1:14" x14ac:dyDescent="0.2">
      <c r="A2466" s="40">
        <f t="shared" si="23"/>
        <v>202004</v>
      </c>
      <c r="B2466" s="35">
        <v>43923</v>
      </c>
      <c r="C2466" s="7" t="s">
        <v>568</v>
      </c>
      <c r="D2466" s="36">
        <v>3.3000000000000002E-2</v>
      </c>
      <c r="E2466" s="36">
        <v>3.5799999999999998E-2</v>
      </c>
      <c r="F2466" s="36">
        <v>4.2700000000000002E-2</v>
      </c>
      <c r="G2466" s="37">
        <v>3.7199999999999997E-2</v>
      </c>
      <c r="H2466" s="8">
        <f t="shared" si="24"/>
        <v>0</v>
      </c>
      <c r="I2466" s="60"/>
      <c r="J2466" s="7">
        <v>2.64E-2</v>
      </c>
      <c r="K2466" s="7">
        <v>3.0300000000000001E-2</v>
      </c>
      <c r="L2466" s="7">
        <v>3.4500000000000003E-2</v>
      </c>
      <c r="M2466" s="7">
        <v>4.5499999999999999E-2</v>
      </c>
      <c r="N2466" s="37">
        <v>3.56E-2</v>
      </c>
    </row>
    <row r="2467" spans="1:14" x14ac:dyDescent="0.2">
      <c r="A2467" s="40">
        <f t="shared" si="23"/>
        <v>202004</v>
      </c>
      <c r="B2467" s="35">
        <v>43924</v>
      </c>
      <c r="C2467" s="7" t="s">
        <v>568</v>
      </c>
      <c r="D2467" s="36">
        <v>3.2800000000000003E-2</v>
      </c>
      <c r="E2467" s="36">
        <v>3.5499999999999997E-2</v>
      </c>
      <c r="F2467" s="36">
        <v>4.2599999999999999E-2</v>
      </c>
      <c r="G2467" s="37">
        <v>3.6999999999999998E-2</v>
      </c>
      <c r="H2467" s="8">
        <f t="shared" si="24"/>
        <v>0</v>
      </c>
      <c r="I2467" s="60"/>
      <c r="J2467" s="7">
        <v>2.63E-2</v>
      </c>
      <c r="K2467" s="7">
        <v>3.0200000000000001E-2</v>
      </c>
      <c r="L2467" s="7">
        <v>3.4200000000000001E-2</v>
      </c>
      <c r="M2467" s="7">
        <v>4.5400000000000003E-2</v>
      </c>
      <c r="N2467" s="37">
        <v>3.5400000000000001E-2</v>
      </c>
    </row>
    <row r="2468" spans="1:14" x14ac:dyDescent="0.2">
      <c r="A2468" s="40">
        <f t="shared" si="23"/>
        <v>202004</v>
      </c>
      <c r="B2468" s="35">
        <v>43927</v>
      </c>
      <c r="C2468" s="7" t="s">
        <v>568</v>
      </c>
      <c r="D2468" s="36">
        <v>3.32E-2</v>
      </c>
      <c r="E2468" s="36">
        <v>3.5700000000000003E-2</v>
      </c>
      <c r="F2468" s="36">
        <v>4.3099999999999999E-2</v>
      </c>
      <c r="G2468" s="37">
        <v>3.73E-2</v>
      </c>
      <c r="H2468" s="8">
        <f t="shared" si="24"/>
        <v>0</v>
      </c>
      <c r="I2468" s="60"/>
      <c r="J2468" s="7">
        <v>2.63E-2</v>
      </c>
      <c r="K2468" s="7">
        <v>3.0599999999999999E-2</v>
      </c>
      <c r="L2468" s="7">
        <v>3.4500000000000003E-2</v>
      </c>
      <c r="M2468" s="7">
        <v>4.58E-2</v>
      </c>
      <c r="N2468" s="37">
        <v>3.5700000000000003E-2</v>
      </c>
    </row>
    <row r="2469" spans="1:14" x14ac:dyDescent="0.2">
      <c r="A2469" s="40">
        <f t="shared" si="23"/>
        <v>202004</v>
      </c>
      <c r="B2469" s="35">
        <v>43928</v>
      </c>
      <c r="C2469" s="7" t="s">
        <v>568</v>
      </c>
      <c r="D2469" s="36">
        <v>3.32E-2</v>
      </c>
      <c r="E2469" s="36">
        <v>3.5700000000000003E-2</v>
      </c>
      <c r="F2469" s="36">
        <v>4.2799999999999998E-2</v>
      </c>
      <c r="G2469" s="37">
        <v>3.7199999999999997E-2</v>
      </c>
      <c r="H2469" s="8">
        <f t="shared" si="24"/>
        <v>0</v>
      </c>
      <c r="I2469" s="60"/>
      <c r="J2469" s="7">
        <v>2.5499999999999998E-2</v>
      </c>
      <c r="K2469" s="7">
        <v>3.0700000000000002E-2</v>
      </c>
      <c r="L2469" s="7">
        <v>3.44E-2</v>
      </c>
      <c r="M2469" s="7">
        <v>4.5400000000000003E-2</v>
      </c>
      <c r="N2469" s="37">
        <v>3.5400000000000001E-2</v>
      </c>
    </row>
    <row r="2470" spans="1:14" x14ac:dyDescent="0.2">
      <c r="A2470" s="40">
        <f t="shared" si="23"/>
        <v>202004</v>
      </c>
      <c r="B2470" s="35">
        <v>43929</v>
      </c>
      <c r="C2470" s="7" t="s">
        <v>568</v>
      </c>
      <c r="D2470" s="36">
        <v>3.27E-2</v>
      </c>
      <c r="E2470" s="36">
        <v>3.5499999999999997E-2</v>
      </c>
      <c r="F2470" s="36">
        <v>4.24E-2</v>
      </c>
      <c r="G2470" s="37">
        <v>3.6900000000000002E-2</v>
      </c>
      <c r="H2470" s="8">
        <f t="shared" si="24"/>
        <v>0</v>
      </c>
      <c r="I2470" s="60"/>
      <c r="J2470" s="7">
        <v>2.5600000000000001E-2</v>
      </c>
      <c r="K2470" s="7">
        <v>2.9899999999999999E-2</v>
      </c>
      <c r="L2470" s="7">
        <v>3.4099999999999998E-2</v>
      </c>
      <c r="M2470" s="7">
        <v>4.5199999999999997E-2</v>
      </c>
      <c r="N2470" s="37">
        <v>3.5099999999999999E-2</v>
      </c>
    </row>
    <row r="2471" spans="1:14" x14ac:dyDescent="0.2">
      <c r="A2471" s="40">
        <f t="shared" si="23"/>
        <v>202004</v>
      </c>
      <c r="B2471" s="35">
        <v>43930</v>
      </c>
      <c r="C2471" s="7" t="s">
        <v>568</v>
      </c>
      <c r="D2471" s="36">
        <v>3.1800000000000002E-2</v>
      </c>
      <c r="E2471" s="36">
        <v>3.4700000000000002E-2</v>
      </c>
      <c r="F2471" s="36">
        <v>4.0800000000000003E-2</v>
      </c>
      <c r="G2471" s="37">
        <v>3.5799999999999998E-2</v>
      </c>
      <c r="H2471" s="8">
        <f t="shared" si="24"/>
        <v>0</v>
      </c>
      <c r="I2471" s="60"/>
      <c r="J2471" s="7">
        <v>2.46E-2</v>
      </c>
      <c r="K2471" s="7">
        <v>2.9000000000000001E-2</v>
      </c>
      <c r="L2471" s="7">
        <v>3.3099999999999997E-2</v>
      </c>
      <c r="M2471" s="7">
        <v>4.3400000000000001E-2</v>
      </c>
      <c r="N2471" s="37">
        <v>3.39E-2</v>
      </c>
    </row>
    <row r="2472" spans="1:14" x14ac:dyDescent="0.2">
      <c r="A2472" s="40">
        <f t="shared" si="23"/>
        <v>202004</v>
      </c>
      <c r="B2472" s="35">
        <v>43934</v>
      </c>
      <c r="C2472" s="7" t="s">
        <v>568</v>
      </c>
      <c r="D2472" s="36">
        <v>0.03</v>
      </c>
      <c r="E2472" s="36">
        <v>3.3000000000000002E-2</v>
      </c>
      <c r="F2472" s="36">
        <v>3.9199999999999999E-2</v>
      </c>
      <c r="G2472" s="37">
        <v>3.4099999999999998E-2</v>
      </c>
      <c r="H2472" s="8">
        <f t="shared" si="24"/>
        <v>0</v>
      </c>
      <c r="I2472" s="60"/>
      <c r="J2472" s="7">
        <v>2.35E-2</v>
      </c>
      <c r="K2472" s="7">
        <v>2.8000000000000001E-2</v>
      </c>
      <c r="L2472" s="7">
        <v>3.1899999999999998E-2</v>
      </c>
      <c r="M2472" s="7">
        <v>4.1700000000000001E-2</v>
      </c>
      <c r="N2472" s="37">
        <v>3.2599999999999997E-2</v>
      </c>
    </row>
    <row r="2473" spans="1:14" x14ac:dyDescent="0.2">
      <c r="A2473" s="40">
        <f t="shared" si="23"/>
        <v>202004</v>
      </c>
      <c r="B2473" s="35">
        <v>43935</v>
      </c>
      <c r="C2473" s="7" t="s">
        <v>568</v>
      </c>
      <c r="D2473" s="36">
        <v>2.93E-2</v>
      </c>
      <c r="E2473" s="36">
        <v>3.1899999999999998E-2</v>
      </c>
      <c r="F2473" s="36">
        <v>3.8899999999999997E-2</v>
      </c>
      <c r="G2473" s="37">
        <v>3.3399999999999999E-2</v>
      </c>
      <c r="H2473" s="8">
        <f t="shared" si="24"/>
        <v>0</v>
      </c>
      <c r="I2473" s="60"/>
      <c r="J2473" s="7">
        <v>2.23E-2</v>
      </c>
      <c r="K2473" s="7">
        <v>2.7799999999999998E-2</v>
      </c>
      <c r="L2473" s="7">
        <v>3.1199999999999999E-2</v>
      </c>
      <c r="M2473" s="7">
        <v>4.1200000000000001E-2</v>
      </c>
      <c r="N2473" s="37">
        <v>3.2000000000000001E-2</v>
      </c>
    </row>
    <row r="2474" spans="1:14" x14ac:dyDescent="0.2">
      <c r="A2474" s="40">
        <f t="shared" si="23"/>
        <v>202004</v>
      </c>
      <c r="B2474" s="35">
        <v>43936</v>
      </c>
      <c r="C2474" s="7" t="s">
        <v>568</v>
      </c>
      <c r="D2474" s="36">
        <v>2.7900000000000001E-2</v>
      </c>
      <c r="E2474" s="36">
        <v>3.0200000000000001E-2</v>
      </c>
      <c r="F2474" s="36">
        <v>3.6999999999999998E-2</v>
      </c>
      <c r="G2474" s="37">
        <v>3.1699999999999999E-2</v>
      </c>
      <c r="H2474" s="8">
        <f t="shared" si="24"/>
        <v>0</v>
      </c>
      <c r="I2474" s="60"/>
      <c r="J2474" s="7">
        <v>2.3699999999999999E-2</v>
      </c>
      <c r="K2474" s="7">
        <v>2.6800000000000001E-2</v>
      </c>
      <c r="L2474" s="7">
        <v>2.98E-2</v>
      </c>
      <c r="M2474" s="7">
        <v>3.9600000000000003E-2</v>
      </c>
      <c r="N2474" s="37">
        <v>3.1E-2</v>
      </c>
    </row>
    <row r="2475" spans="1:14" x14ac:dyDescent="0.2">
      <c r="A2475" s="40">
        <f t="shared" si="23"/>
        <v>202004</v>
      </c>
      <c r="B2475" s="35">
        <v>43937</v>
      </c>
      <c r="C2475" s="7" t="s">
        <v>568</v>
      </c>
      <c r="D2475" s="36">
        <v>2.7400000000000001E-2</v>
      </c>
      <c r="E2475" s="36">
        <v>2.93E-2</v>
      </c>
      <c r="F2475" s="36">
        <v>3.5799999999999998E-2</v>
      </c>
      <c r="G2475" s="37">
        <v>3.0800000000000001E-2</v>
      </c>
      <c r="H2475" s="8">
        <f t="shared" si="24"/>
        <v>0</v>
      </c>
      <c r="I2475" s="60"/>
      <c r="J2475" s="7">
        <v>2.3099999999999999E-2</v>
      </c>
      <c r="K2475" s="7">
        <v>2.6499999999999999E-2</v>
      </c>
      <c r="L2475" s="7">
        <v>2.9000000000000001E-2</v>
      </c>
      <c r="M2475" s="7">
        <v>3.8899999999999997E-2</v>
      </c>
      <c r="N2475" s="37">
        <v>3.0300000000000001E-2</v>
      </c>
    </row>
    <row r="2476" spans="1:14" x14ac:dyDescent="0.2">
      <c r="A2476" s="40">
        <f t="shared" si="23"/>
        <v>202004</v>
      </c>
      <c r="B2476" s="35">
        <v>43938</v>
      </c>
      <c r="C2476" s="7" t="s">
        <v>568</v>
      </c>
      <c r="D2476" s="36">
        <v>2.7900000000000001E-2</v>
      </c>
      <c r="E2476" s="36">
        <v>3.0200000000000001E-2</v>
      </c>
      <c r="F2476" s="36">
        <v>3.5999999999999997E-2</v>
      </c>
      <c r="G2476" s="37">
        <v>3.1399999999999997E-2</v>
      </c>
      <c r="H2476" s="8">
        <f t="shared" si="24"/>
        <v>0</v>
      </c>
      <c r="I2476" s="60"/>
      <c r="J2476" s="7">
        <v>2.41E-2</v>
      </c>
      <c r="K2476" s="7">
        <v>2.7099999999999999E-2</v>
      </c>
      <c r="L2476" s="7">
        <v>2.9700000000000001E-2</v>
      </c>
      <c r="M2476" s="7">
        <v>3.9199999999999999E-2</v>
      </c>
      <c r="N2476" s="37">
        <v>3.1E-2</v>
      </c>
    </row>
    <row r="2477" spans="1:14" x14ac:dyDescent="0.2">
      <c r="A2477" s="40">
        <f t="shared" si="23"/>
        <v>202004</v>
      </c>
      <c r="B2477" s="35">
        <v>43941</v>
      </c>
      <c r="C2477" s="7" t="s">
        <v>568</v>
      </c>
      <c r="D2477" s="36">
        <v>2.7400000000000001E-2</v>
      </c>
      <c r="E2477" s="36">
        <v>2.9600000000000001E-2</v>
      </c>
      <c r="F2477" s="36">
        <v>3.5700000000000003E-2</v>
      </c>
      <c r="G2477" s="37">
        <v>3.09E-2</v>
      </c>
      <c r="H2477" s="8">
        <f t="shared" si="24"/>
        <v>0</v>
      </c>
      <c r="I2477" s="60"/>
      <c r="J2477" s="7">
        <v>2.3599999999999999E-2</v>
      </c>
      <c r="K2477" s="7">
        <v>2.5899999999999999E-2</v>
      </c>
      <c r="L2477" s="7">
        <v>2.92E-2</v>
      </c>
      <c r="M2477" s="7">
        <v>3.9100000000000003E-2</v>
      </c>
      <c r="N2477" s="37">
        <v>3.04E-2</v>
      </c>
    </row>
    <row r="2478" spans="1:14" x14ac:dyDescent="0.2">
      <c r="A2478" s="40">
        <f t="shared" si="23"/>
        <v>202004</v>
      </c>
      <c r="B2478" s="35">
        <v>43942</v>
      </c>
      <c r="C2478" s="7" t="s">
        <v>568</v>
      </c>
      <c r="D2478" s="36">
        <v>2.69E-2</v>
      </c>
      <c r="E2478" s="36">
        <v>2.9100000000000001E-2</v>
      </c>
      <c r="F2478" s="36">
        <v>3.5099999999999999E-2</v>
      </c>
      <c r="G2478" s="37">
        <v>3.04E-2</v>
      </c>
      <c r="H2478" s="8">
        <f t="shared" si="24"/>
        <v>0</v>
      </c>
      <c r="I2478" s="60"/>
      <c r="J2478" s="7">
        <v>2.3300000000000001E-2</v>
      </c>
      <c r="K2478" s="7">
        <v>2.5399999999999999E-2</v>
      </c>
      <c r="L2478" s="7">
        <v>2.8899999999999999E-2</v>
      </c>
      <c r="M2478" s="7">
        <v>3.8699999999999998E-2</v>
      </c>
      <c r="N2478" s="37">
        <v>0.03</v>
      </c>
    </row>
    <row r="2479" spans="1:14" x14ac:dyDescent="0.2">
      <c r="A2479" s="40">
        <f t="shared" si="23"/>
        <v>202004</v>
      </c>
      <c r="B2479" s="35">
        <v>43943</v>
      </c>
      <c r="C2479" s="7" t="s">
        <v>568</v>
      </c>
      <c r="D2479" s="36">
        <v>2.76E-2</v>
      </c>
      <c r="E2479" s="36">
        <v>2.9899999999999999E-2</v>
      </c>
      <c r="F2479" s="36">
        <v>3.5900000000000001E-2</v>
      </c>
      <c r="G2479" s="37">
        <v>3.1099999999999999E-2</v>
      </c>
      <c r="H2479" s="8">
        <f t="shared" si="24"/>
        <v>0</v>
      </c>
      <c r="I2479" s="60"/>
      <c r="J2479" s="7">
        <v>2.3599999999999999E-2</v>
      </c>
      <c r="K2479" s="7">
        <v>2.58E-2</v>
      </c>
      <c r="L2479" s="7">
        <v>2.9499999999999998E-2</v>
      </c>
      <c r="M2479" s="7">
        <v>3.9300000000000002E-2</v>
      </c>
      <c r="N2479" s="37">
        <v>3.0499999999999999E-2</v>
      </c>
    </row>
    <row r="2480" spans="1:14" x14ac:dyDescent="0.2">
      <c r="A2480" s="40">
        <f t="shared" si="23"/>
        <v>202004</v>
      </c>
      <c r="B2480" s="35">
        <v>43944</v>
      </c>
      <c r="C2480" s="7" t="s">
        <v>568</v>
      </c>
      <c r="D2480" s="36">
        <v>2.7099999999999999E-2</v>
      </c>
      <c r="E2480" s="36">
        <v>2.9499999999999998E-2</v>
      </c>
      <c r="F2480" s="36">
        <v>3.5200000000000002E-2</v>
      </c>
      <c r="G2480" s="37">
        <v>3.0599999999999999E-2</v>
      </c>
      <c r="H2480" s="8">
        <f t="shared" si="24"/>
        <v>0</v>
      </c>
      <c r="I2480" s="60"/>
      <c r="J2480" s="7">
        <v>2.2499999999999999E-2</v>
      </c>
      <c r="K2480" s="7">
        <v>2.5399999999999999E-2</v>
      </c>
      <c r="L2480" s="7">
        <v>2.92E-2</v>
      </c>
      <c r="M2480" s="7">
        <v>3.8699999999999998E-2</v>
      </c>
      <c r="N2480" s="37">
        <v>0.03</v>
      </c>
    </row>
    <row r="2481" spans="1:14" x14ac:dyDescent="0.2">
      <c r="A2481" s="40">
        <f t="shared" si="23"/>
        <v>202004</v>
      </c>
      <c r="B2481" s="35">
        <v>43945</v>
      </c>
      <c r="C2481" s="7" t="s">
        <v>568</v>
      </c>
      <c r="D2481" s="36">
        <v>2.6599999999999999E-2</v>
      </c>
      <c r="E2481" s="36">
        <v>2.93E-2</v>
      </c>
      <c r="F2481" s="36">
        <v>3.49E-2</v>
      </c>
      <c r="G2481" s="37">
        <v>3.0300000000000001E-2</v>
      </c>
      <c r="H2481" s="8">
        <f t="shared" si="24"/>
        <v>0</v>
      </c>
      <c r="I2481" s="60"/>
      <c r="J2481" s="7">
        <v>2.3E-2</v>
      </c>
      <c r="K2481" s="7">
        <v>2.5100000000000001E-2</v>
      </c>
      <c r="L2481" s="7">
        <v>2.9100000000000001E-2</v>
      </c>
      <c r="M2481" s="7">
        <v>3.85E-2</v>
      </c>
      <c r="N2481" s="37">
        <v>2.9899999999999999E-2</v>
      </c>
    </row>
    <row r="2482" spans="1:14" x14ac:dyDescent="0.2">
      <c r="A2482" s="40">
        <f t="shared" si="23"/>
        <v>202004</v>
      </c>
      <c r="B2482" s="35">
        <v>43948</v>
      </c>
      <c r="C2482" s="7" t="s">
        <v>568</v>
      </c>
      <c r="D2482" s="36">
        <v>2.7099999999999999E-2</v>
      </c>
      <c r="E2482" s="36">
        <v>2.98E-2</v>
      </c>
      <c r="F2482" s="36">
        <v>3.56E-2</v>
      </c>
      <c r="G2482" s="37">
        <v>3.0800000000000001E-2</v>
      </c>
      <c r="H2482" s="8">
        <f t="shared" si="24"/>
        <v>0</v>
      </c>
      <c r="I2482" s="60"/>
      <c r="J2482" s="7">
        <v>2.3900000000000001E-2</v>
      </c>
      <c r="K2482" s="7">
        <v>2.5499999999999998E-2</v>
      </c>
      <c r="L2482" s="7">
        <v>2.9700000000000001E-2</v>
      </c>
      <c r="M2482" s="7">
        <v>3.9100000000000003E-2</v>
      </c>
      <c r="N2482" s="37">
        <v>3.04E-2</v>
      </c>
    </row>
    <row r="2483" spans="1:14" x14ac:dyDescent="0.2">
      <c r="A2483" s="40">
        <f t="shared" si="23"/>
        <v>202004</v>
      </c>
      <c r="B2483" s="35">
        <v>43949</v>
      </c>
      <c r="C2483" s="7" t="s">
        <v>568</v>
      </c>
      <c r="D2483" s="36">
        <v>2.64E-2</v>
      </c>
      <c r="E2483" s="36">
        <v>2.9399999999999999E-2</v>
      </c>
      <c r="F2483" s="36">
        <v>3.5000000000000003E-2</v>
      </c>
      <c r="G2483" s="37">
        <v>3.0300000000000001E-2</v>
      </c>
      <c r="H2483" s="8">
        <f t="shared" si="24"/>
        <v>0</v>
      </c>
      <c r="I2483" s="60"/>
      <c r="J2483" s="7">
        <v>2.35E-2</v>
      </c>
      <c r="K2483" s="7">
        <v>2.5100000000000001E-2</v>
      </c>
      <c r="L2483" s="7">
        <v>2.93E-2</v>
      </c>
      <c r="M2483" s="7">
        <v>3.8699999999999998E-2</v>
      </c>
      <c r="N2483" s="37">
        <v>0.03</v>
      </c>
    </row>
    <row r="2484" spans="1:14" x14ac:dyDescent="0.2">
      <c r="A2484" s="40">
        <f t="shared" si="23"/>
        <v>202004</v>
      </c>
      <c r="B2484" s="35">
        <v>43950</v>
      </c>
      <c r="C2484" s="7" t="s">
        <v>568</v>
      </c>
      <c r="D2484" s="36">
        <v>2.6800000000000001E-2</v>
      </c>
      <c r="E2484" s="36">
        <v>2.9499999999999998E-2</v>
      </c>
      <c r="F2484" s="36">
        <v>3.5000000000000003E-2</v>
      </c>
      <c r="G2484" s="37">
        <v>3.04E-2</v>
      </c>
      <c r="H2484" s="8">
        <f t="shared" si="24"/>
        <v>0</v>
      </c>
      <c r="I2484" s="60"/>
      <c r="J2484" s="7">
        <v>2.3800000000000002E-2</v>
      </c>
      <c r="K2484" s="7">
        <v>2.5499999999999998E-2</v>
      </c>
      <c r="L2484" s="7">
        <v>2.9499999999999998E-2</v>
      </c>
      <c r="M2484" s="7">
        <v>3.8699999999999998E-2</v>
      </c>
      <c r="N2484" s="37">
        <v>3.0200000000000001E-2</v>
      </c>
    </row>
    <row r="2485" spans="1:14" x14ac:dyDescent="0.2">
      <c r="A2485" s="40">
        <f t="shared" si="23"/>
        <v>202004</v>
      </c>
      <c r="B2485" s="35">
        <v>43951</v>
      </c>
      <c r="C2485" s="7" t="s">
        <v>568</v>
      </c>
      <c r="D2485" s="36">
        <v>2.7099999999999999E-2</v>
      </c>
      <c r="E2485" s="36">
        <v>2.9499999999999998E-2</v>
      </c>
      <c r="F2485" s="36">
        <v>3.5000000000000003E-2</v>
      </c>
      <c r="G2485" s="37">
        <v>3.0499999999999999E-2</v>
      </c>
      <c r="H2485" s="8">
        <f t="shared" si="24"/>
        <v>0</v>
      </c>
      <c r="I2485" s="60"/>
      <c r="J2485" s="7">
        <v>2.3800000000000002E-2</v>
      </c>
      <c r="K2485" s="7">
        <v>2.5700000000000001E-2</v>
      </c>
      <c r="L2485" s="7">
        <v>2.9600000000000001E-2</v>
      </c>
      <c r="M2485" s="7">
        <v>3.8699999999999998E-2</v>
      </c>
      <c r="N2485" s="37">
        <v>3.0300000000000001E-2</v>
      </c>
    </row>
    <row r="2486" spans="1:14" x14ac:dyDescent="0.2">
      <c r="A2486" s="40">
        <f t="shared" si="23"/>
        <v>202005</v>
      </c>
      <c r="B2486" s="35">
        <v>43952</v>
      </c>
      <c r="C2486" s="7" t="s">
        <v>568</v>
      </c>
      <c r="D2486" s="36">
        <v>2.7199999999999998E-2</v>
      </c>
      <c r="E2486" s="36">
        <v>2.9499999999999998E-2</v>
      </c>
      <c r="F2486" s="36">
        <v>3.5000000000000003E-2</v>
      </c>
      <c r="G2486" s="37">
        <v>3.0599999999999999E-2</v>
      </c>
      <c r="H2486" s="8">
        <f t="shared" si="24"/>
        <v>0</v>
      </c>
      <c r="I2486" s="60"/>
      <c r="J2486" s="7">
        <v>2.4199999999999999E-2</v>
      </c>
      <c r="K2486" s="7">
        <v>2.58E-2</v>
      </c>
      <c r="L2486" s="7">
        <v>2.9700000000000001E-2</v>
      </c>
      <c r="M2486" s="7">
        <v>3.8899999999999997E-2</v>
      </c>
      <c r="N2486" s="37">
        <v>3.0499999999999999E-2</v>
      </c>
    </row>
    <row r="2487" spans="1:14" x14ac:dyDescent="0.2">
      <c r="A2487" s="40">
        <f t="shared" si="23"/>
        <v>202005</v>
      </c>
      <c r="B2487" s="35">
        <v>43955</v>
      </c>
      <c r="C2487" s="7" t="s">
        <v>568</v>
      </c>
      <c r="D2487" s="36">
        <v>2.75E-2</v>
      </c>
      <c r="E2487" s="36">
        <v>2.9899999999999999E-2</v>
      </c>
      <c r="F2487" s="36">
        <v>3.5299999999999998E-2</v>
      </c>
      <c r="G2487" s="37">
        <v>3.09E-2</v>
      </c>
      <c r="H2487" s="8">
        <f t="shared" si="24"/>
        <v>0</v>
      </c>
      <c r="I2487" s="60"/>
      <c r="J2487" s="7">
        <v>2.3900000000000001E-2</v>
      </c>
      <c r="K2487" s="7">
        <v>2.6200000000000001E-2</v>
      </c>
      <c r="L2487" s="7">
        <v>3.0099999999999998E-2</v>
      </c>
      <c r="M2487" s="7">
        <v>3.9199999999999999E-2</v>
      </c>
      <c r="N2487" s="37">
        <v>3.0700000000000002E-2</v>
      </c>
    </row>
    <row r="2488" spans="1:14" x14ac:dyDescent="0.2">
      <c r="A2488" s="40">
        <f t="shared" si="23"/>
        <v>202005</v>
      </c>
      <c r="B2488" s="35">
        <v>43956</v>
      </c>
      <c r="C2488" s="7" t="s">
        <v>568</v>
      </c>
      <c r="D2488" s="36">
        <v>2.7699999999999999E-2</v>
      </c>
      <c r="E2488" s="36">
        <v>3.0099999999999998E-2</v>
      </c>
      <c r="F2488" s="36">
        <v>3.5499999999999997E-2</v>
      </c>
      <c r="G2488" s="37">
        <v>3.1099999999999999E-2</v>
      </c>
      <c r="H2488" s="8">
        <f t="shared" si="24"/>
        <v>0</v>
      </c>
      <c r="I2488" s="60"/>
      <c r="J2488" s="7">
        <v>2.41E-2</v>
      </c>
      <c r="K2488" s="7">
        <v>2.6599999999999999E-2</v>
      </c>
      <c r="L2488" s="7">
        <v>3.04E-2</v>
      </c>
      <c r="M2488" s="7">
        <v>3.9399999999999998E-2</v>
      </c>
      <c r="N2488" s="37">
        <v>3.1E-2</v>
      </c>
    </row>
    <row r="2489" spans="1:14" x14ac:dyDescent="0.2">
      <c r="A2489" s="40">
        <f t="shared" si="23"/>
        <v>202005</v>
      </c>
      <c r="B2489" s="35">
        <v>43957</v>
      </c>
      <c r="C2489" s="7" t="s">
        <v>568</v>
      </c>
      <c r="D2489" s="36">
        <v>2.86E-2</v>
      </c>
      <c r="E2489" s="36">
        <v>3.1E-2</v>
      </c>
      <c r="F2489" s="36">
        <v>3.6299999999999999E-2</v>
      </c>
      <c r="G2489" s="37">
        <v>3.2000000000000001E-2</v>
      </c>
      <c r="H2489" s="8">
        <f t="shared" si="24"/>
        <v>0</v>
      </c>
      <c r="I2489" s="60"/>
      <c r="J2489" s="7">
        <v>2.6100000000000002E-2</v>
      </c>
      <c r="K2489" s="7">
        <v>2.75E-2</v>
      </c>
      <c r="L2489" s="7">
        <v>3.1300000000000001E-2</v>
      </c>
      <c r="M2489" s="7">
        <v>4.0300000000000002E-2</v>
      </c>
      <c r="N2489" s="37">
        <v>3.2099999999999997E-2</v>
      </c>
    </row>
    <row r="2490" spans="1:14" x14ac:dyDescent="0.2">
      <c r="A2490" s="40">
        <f t="shared" si="23"/>
        <v>202005</v>
      </c>
      <c r="B2490" s="35">
        <v>43958</v>
      </c>
      <c r="C2490" s="7" t="s">
        <v>568</v>
      </c>
      <c r="D2490" s="116">
        <f>AVERAGE(D2489,D2491)</f>
        <v>2.9150000000000002E-2</v>
      </c>
      <c r="E2490" s="116">
        <f t="shared" ref="E2490:F2490" si="25">AVERAGE(E2489,E2491)</f>
        <v>3.1150000000000001E-2</v>
      </c>
      <c r="F2490" s="116">
        <f t="shared" si="25"/>
        <v>3.6549999999999999E-2</v>
      </c>
      <c r="G2490" s="117">
        <f>AVERAGE(G2489,G2491)</f>
        <v>3.2299999999999995E-2</v>
      </c>
      <c r="H2490" s="8">
        <f t="shared" si="24"/>
        <v>0</v>
      </c>
      <c r="I2490" s="60"/>
      <c r="J2490" s="116">
        <f>AVERAGE(J2489,J2491)</f>
        <v>2.5750000000000002E-2</v>
      </c>
      <c r="K2490" s="116">
        <f t="shared" ref="K2490:L2490" si="26">AVERAGE(K2489,K2491)</f>
        <v>2.7799999999999998E-2</v>
      </c>
      <c r="L2490" s="116">
        <f t="shared" si="26"/>
        <v>3.1399999999999997E-2</v>
      </c>
      <c r="M2490" s="116">
        <f>AVERAGE(M2489,M2491)</f>
        <v>4.045E-2</v>
      </c>
      <c r="N2490" s="117">
        <f>AVERAGE(N2489,N2491)</f>
        <v>3.2199999999999999E-2</v>
      </c>
    </row>
    <row r="2491" spans="1:14" x14ac:dyDescent="0.2">
      <c r="A2491" s="40">
        <f t="shared" si="23"/>
        <v>202005</v>
      </c>
      <c r="B2491" s="35">
        <v>43959</v>
      </c>
      <c r="C2491" s="7" t="s">
        <v>568</v>
      </c>
      <c r="D2491" s="36">
        <v>2.9700000000000001E-2</v>
      </c>
      <c r="E2491" s="36">
        <v>3.1300000000000001E-2</v>
      </c>
      <c r="F2491" s="36">
        <v>3.6799999999999999E-2</v>
      </c>
      <c r="G2491" s="37">
        <v>3.2599999999999997E-2</v>
      </c>
      <c r="H2491" s="8">
        <f t="shared" si="24"/>
        <v>0</v>
      </c>
      <c r="I2491" s="60"/>
      <c r="J2491" s="7">
        <v>2.5399999999999999E-2</v>
      </c>
      <c r="K2491" s="7">
        <v>2.81E-2</v>
      </c>
      <c r="L2491" s="7">
        <v>3.15E-2</v>
      </c>
      <c r="M2491" s="7">
        <v>4.0599999999999997E-2</v>
      </c>
      <c r="N2491" s="37">
        <v>3.2300000000000002E-2</v>
      </c>
    </row>
    <row r="2492" spans="1:14" x14ac:dyDescent="0.2">
      <c r="A2492" s="40">
        <f t="shared" si="23"/>
        <v>202005</v>
      </c>
      <c r="B2492" s="35">
        <v>43962</v>
      </c>
      <c r="C2492" s="7" t="s">
        <v>568</v>
      </c>
      <c r="D2492" s="36">
        <v>3.0499999999999999E-2</v>
      </c>
      <c r="E2492" s="36">
        <v>3.2300000000000002E-2</v>
      </c>
      <c r="F2492" s="36">
        <v>3.7600000000000001E-2</v>
      </c>
      <c r="G2492" s="37">
        <v>3.3500000000000002E-2</v>
      </c>
      <c r="H2492" s="8">
        <f t="shared" si="24"/>
        <v>0</v>
      </c>
      <c r="I2492" s="60"/>
      <c r="J2492" s="7">
        <v>2.69E-2</v>
      </c>
      <c r="K2492" s="7">
        <v>2.9000000000000001E-2</v>
      </c>
      <c r="L2492" s="7">
        <v>3.2500000000000001E-2</v>
      </c>
      <c r="M2492" s="7">
        <v>4.1399999999999999E-2</v>
      </c>
      <c r="N2492" s="37">
        <v>3.3300000000000003E-2</v>
      </c>
    </row>
    <row r="2493" spans="1:14" x14ac:dyDescent="0.2">
      <c r="A2493" s="40">
        <f t="shared" si="23"/>
        <v>202005</v>
      </c>
      <c r="B2493" s="35">
        <v>43963</v>
      </c>
      <c r="C2493" s="7" t="s">
        <v>568</v>
      </c>
      <c r="D2493" s="36">
        <v>2.9899999999999999E-2</v>
      </c>
      <c r="E2493" s="36">
        <v>3.1800000000000002E-2</v>
      </c>
      <c r="F2493" s="36">
        <v>3.7199999999999997E-2</v>
      </c>
      <c r="G2493" s="37">
        <v>3.3000000000000002E-2</v>
      </c>
      <c r="H2493" s="8">
        <f t="shared" si="24"/>
        <v>0</v>
      </c>
      <c r="I2493" s="60"/>
      <c r="J2493" s="7">
        <v>2.6599999999999999E-2</v>
      </c>
      <c r="K2493" s="7">
        <v>2.8299999999999999E-2</v>
      </c>
      <c r="L2493" s="7">
        <v>3.2000000000000001E-2</v>
      </c>
      <c r="M2493" s="7">
        <v>4.0899999999999999E-2</v>
      </c>
      <c r="N2493" s="37">
        <v>3.2800000000000003E-2</v>
      </c>
    </row>
    <row r="2494" spans="1:14" x14ac:dyDescent="0.2">
      <c r="A2494" s="40">
        <f t="shared" si="23"/>
        <v>202005</v>
      </c>
      <c r="B2494" s="35">
        <v>43964</v>
      </c>
      <c r="C2494" s="7" t="s">
        <v>568</v>
      </c>
      <c r="D2494" s="36">
        <v>2.9600000000000001E-2</v>
      </c>
      <c r="E2494" s="36">
        <v>3.1699999999999999E-2</v>
      </c>
      <c r="F2494" s="36">
        <v>3.7199999999999997E-2</v>
      </c>
      <c r="G2494" s="37">
        <v>3.2800000000000003E-2</v>
      </c>
      <c r="H2494" s="8">
        <f t="shared" si="24"/>
        <v>0</v>
      </c>
      <c r="I2494" s="60"/>
      <c r="J2494" s="7">
        <v>2.5399999999999999E-2</v>
      </c>
      <c r="K2494" s="7">
        <v>2.7900000000000001E-2</v>
      </c>
      <c r="L2494" s="7">
        <v>3.1699999999999999E-2</v>
      </c>
      <c r="M2494" s="7">
        <v>4.07E-2</v>
      </c>
      <c r="N2494" s="37">
        <v>3.2399999999999998E-2</v>
      </c>
    </row>
    <row r="2495" spans="1:14" x14ac:dyDescent="0.2">
      <c r="A2495" s="40">
        <f t="shared" si="23"/>
        <v>202005</v>
      </c>
      <c r="B2495" s="35">
        <v>43965</v>
      </c>
      <c r="C2495" s="7" t="s">
        <v>568</v>
      </c>
      <c r="D2495" s="36">
        <v>2.92E-2</v>
      </c>
      <c r="E2495" s="36">
        <v>3.1399999999999997E-2</v>
      </c>
      <c r="F2495" s="36">
        <v>3.6900000000000002E-2</v>
      </c>
      <c r="G2495" s="37">
        <v>3.2500000000000001E-2</v>
      </c>
      <c r="H2495" s="8">
        <f t="shared" si="24"/>
        <v>0</v>
      </c>
      <c r="I2495" s="60"/>
      <c r="J2495" s="7">
        <v>2.5100000000000001E-2</v>
      </c>
      <c r="K2495" s="7">
        <v>2.7400000000000001E-2</v>
      </c>
      <c r="L2495" s="7">
        <v>3.1300000000000001E-2</v>
      </c>
      <c r="M2495" s="7">
        <v>4.0399999999999998E-2</v>
      </c>
      <c r="N2495" s="37">
        <v>3.2000000000000001E-2</v>
      </c>
    </row>
    <row r="2496" spans="1:14" x14ac:dyDescent="0.2">
      <c r="A2496" s="40">
        <f t="shared" si="23"/>
        <v>202005</v>
      </c>
      <c r="B2496" s="35">
        <v>43966</v>
      </c>
      <c r="C2496" s="7" t="s">
        <v>568</v>
      </c>
      <c r="D2496" s="36">
        <v>2.93E-2</v>
      </c>
      <c r="E2496" s="36">
        <v>3.1699999999999999E-2</v>
      </c>
      <c r="F2496" s="36">
        <v>3.6999999999999998E-2</v>
      </c>
      <c r="G2496" s="37">
        <v>3.27E-2</v>
      </c>
      <c r="H2496" s="8">
        <f t="shared" si="24"/>
        <v>0</v>
      </c>
      <c r="I2496" s="60"/>
      <c r="J2496" s="7">
        <v>2.5100000000000001E-2</v>
      </c>
      <c r="K2496" s="7">
        <v>2.7400000000000001E-2</v>
      </c>
      <c r="L2496" s="7">
        <v>3.15E-2</v>
      </c>
      <c r="M2496" s="7">
        <v>4.0500000000000001E-2</v>
      </c>
      <c r="N2496" s="37">
        <v>3.2099999999999997E-2</v>
      </c>
    </row>
    <row r="2497" spans="1:14" x14ac:dyDescent="0.2">
      <c r="A2497" s="40">
        <f t="shared" si="23"/>
        <v>202005</v>
      </c>
      <c r="B2497" s="35">
        <v>43969</v>
      </c>
      <c r="C2497" s="7" t="s">
        <v>568</v>
      </c>
      <c r="D2497" s="36">
        <v>3.0200000000000001E-2</v>
      </c>
      <c r="E2497" s="36">
        <v>3.2800000000000003E-2</v>
      </c>
      <c r="F2497" s="36">
        <v>3.7999999999999999E-2</v>
      </c>
      <c r="G2497" s="37">
        <v>3.3700000000000001E-2</v>
      </c>
      <c r="H2497" s="8"/>
      <c r="I2497" s="60"/>
      <c r="J2497" s="7">
        <v>2.5600000000000001E-2</v>
      </c>
      <c r="K2497" s="7">
        <v>2.8199999999999999E-2</v>
      </c>
      <c r="L2497" s="7">
        <v>3.2399999999999998E-2</v>
      </c>
      <c r="M2497" s="7">
        <v>4.1099999999999998E-2</v>
      </c>
      <c r="N2497" s="37">
        <v>3.2899999999999999E-2</v>
      </c>
    </row>
    <row r="2498" spans="1:14" x14ac:dyDescent="0.2">
      <c r="A2498" s="40">
        <f t="shared" si="23"/>
        <v>202005</v>
      </c>
      <c r="B2498" s="35">
        <v>43970</v>
      </c>
      <c r="C2498" s="7" t="s">
        <v>568</v>
      </c>
      <c r="D2498" s="36">
        <v>2.9399999999999999E-2</v>
      </c>
      <c r="E2498" s="36">
        <v>3.2300000000000002E-2</v>
      </c>
      <c r="F2498" s="36">
        <v>3.7499999999999999E-2</v>
      </c>
      <c r="G2498" s="37">
        <v>3.3099999999999997E-2</v>
      </c>
      <c r="H2498" s="8"/>
      <c r="I2498" s="60"/>
      <c r="J2498" s="7">
        <v>2.5000000000000001E-2</v>
      </c>
      <c r="K2498" s="7">
        <v>2.76E-2</v>
      </c>
      <c r="L2498" s="7">
        <v>3.1800000000000002E-2</v>
      </c>
      <c r="M2498" s="7">
        <v>0.04</v>
      </c>
      <c r="N2498" s="37">
        <v>3.2099999999999997E-2</v>
      </c>
    </row>
    <row r="2499" spans="1:14" x14ac:dyDescent="0.2">
      <c r="A2499" s="40">
        <f t="shared" si="23"/>
        <v>202005</v>
      </c>
      <c r="B2499" s="35">
        <v>43971</v>
      </c>
      <c r="C2499" s="7" t="s">
        <v>568</v>
      </c>
      <c r="D2499" s="36">
        <v>2.9000000000000001E-2</v>
      </c>
      <c r="E2499" s="36">
        <v>3.1899999999999998E-2</v>
      </c>
      <c r="F2499" s="36">
        <v>3.6900000000000002E-2</v>
      </c>
      <c r="G2499" s="37">
        <v>3.2599999999999997E-2</v>
      </c>
      <c r="H2499" s="8"/>
      <c r="I2499" s="60"/>
      <c r="J2499" s="7">
        <v>2.4799999999999999E-2</v>
      </c>
      <c r="K2499" s="7">
        <v>2.7E-2</v>
      </c>
      <c r="L2499" s="7">
        <v>3.1199999999999999E-2</v>
      </c>
      <c r="M2499" s="7">
        <v>3.9199999999999999E-2</v>
      </c>
      <c r="N2499" s="37">
        <v>3.15E-2</v>
      </c>
    </row>
    <row r="2500" spans="1:14" x14ac:dyDescent="0.2">
      <c r="A2500" s="40">
        <f t="shared" si="23"/>
        <v>202005</v>
      </c>
      <c r="B2500" s="35">
        <v>43972</v>
      </c>
      <c r="C2500" s="7" t="s">
        <v>568</v>
      </c>
      <c r="D2500" s="36">
        <v>2.86E-2</v>
      </c>
      <c r="E2500" s="36">
        <v>3.1600000000000003E-2</v>
      </c>
      <c r="F2500" s="36">
        <v>3.6200000000000003E-2</v>
      </c>
      <c r="G2500" s="37">
        <v>3.2099999999999997E-2</v>
      </c>
      <c r="H2500" s="8"/>
      <c r="I2500" s="60"/>
      <c r="J2500" s="7">
        <v>2.4500000000000001E-2</v>
      </c>
      <c r="K2500" s="7">
        <v>2.6700000000000002E-2</v>
      </c>
      <c r="L2500" s="7">
        <v>3.09E-2</v>
      </c>
      <c r="M2500" s="7">
        <v>3.8600000000000002E-2</v>
      </c>
      <c r="N2500" s="37">
        <v>3.1099999999999999E-2</v>
      </c>
    </row>
    <row r="2501" spans="1:14" x14ac:dyDescent="0.2">
      <c r="A2501" s="40">
        <f t="shared" si="23"/>
        <v>202005</v>
      </c>
      <c r="B2501" s="35">
        <v>43973</v>
      </c>
      <c r="C2501" s="7" t="s">
        <v>568</v>
      </c>
      <c r="D2501" s="36">
        <v>2.8500000000000001E-2</v>
      </c>
      <c r="E2501" s="36">
        <v>3.1399999999999997E-2</v>
      </c>
      <c r="F2501" s="36">
        <v>3.61E-2</v>
      </c>
      <c r="G2501" s="37">
        <v>3.2000000000000001E-2</v>
      </c>
      <c r="H2501" s="8"/>
      <c r="I2501" s="60"/>
      <c r="J2501" s="7">
        <v>2.41E-2</v>
      </c>
      <c r="K2501" s="7">
        <v>2.6599999999999999E-2</v>
      </c>
      <c r="L2501" s="7">
        <v>3.0599999999999999E-2</v>
      </c>
      <c r="M2501" s="7">
        <v>3.8399999999999997E-2</v>
      </c>
      <c r="N2501" s="37">
        <v>3.09E-2</v>
      </c>
    </row>
    <row r="2502" spans="1:14" x14ac:dyDescent="0.2">
      <c r="A2502" s="40">
        <f t="shared" si="23"/>
        <v>202005</v>
      </c>
      <c r="B2502" s="35">
        <v>43977</v>
      </c>
      <c r="C2502" s="7" t="s">
        <v>568</v>
      </c>
      <c r="D2502" s="36">
        <v>2.9000000000000001E-2</v>
      </c>
      <c r="E2502" s="36">
        <v>3.1800000000000002E-2</v>
      </c>
      <c r="F2502" s="36">
        <v>3.5700000000000003E-2</v>
      </c>
      <c r="G2502" s="37">
        <v>3.2199999999999999E-2</v>
      </c>
      <c r="H2502" s="8"/>
      <c r="I2502" s="60"/>
      <c r="J2502" s="7">
        <v>2.41E-2</v>
      </c>
      <c r="K2502" s="7">
        <v>2.69E-2</v>
      </c>
      <c r="L2502" s="7">
        <v>3.1099999999999999E-2</v>
      </c>
      <c r="M2502" s="7">
        <v>3.8100000000000002E-2</v>
      </c>
      <c r="N2502" s="37">
        <v>3.1099999999999999E-2</v>
      </c>
    </row>
    <row r="2503" spans="1:14" x14ac:dyDescent="0.2">
      <c r="A2503" s="40">
        <f t="shared" si="23"/>
        <v>202005</v>
      </c>
      <c r="B2503" s="35">
        <v>43978</v>
      </c>
      <c r="C2503" s="7" t="s">
        <v>568</v>
      </c>
      <c r="D2503" s="36">
        <v>2.8799999999999999E-2</v>
      </c>
      <c r="E2503" s="36">
        <v>3.1600000000000003E-2</v>
      </c>
      <c r="F2503" s="36">
        <v>3.5299999999999998E-2</v>
      </c>
      <c r="G2503" s="37">
        <v>3.1899999999999998E-2</v>
      </c>
      <c r="H2503" s="8"/>
      <c r="I2503" s="60"/>
      <c r="J2503" s="7">
        <v>2.41E-2</v>
      </c>
      <c r="K2503" s="7">
        <v>2.6800000000000001E-2</v>
      </c>
      <c r="L2503" s="7">
        <v>3.1E-2</v>
      </c>
      <c r="M2503" s="7">
        <v>3.7900000000000003E-2</v>
      </c>
      <c r="N2503" s="37">
        <v>3.09E-2</v>
      </c>
    </row>
    <row r="2504" spans="1:14" x14ac:dyDescent="0.2">
      <c r="A2504" s="40">
        <f t="shared" si="23"/>
        <v>202005</v>
      </c>
      <c r="B2504" s="35">
        <v>43979</v>
      </c>
      <c r="C2504" s="7" t="s">
        <v>568</v>
      </c>
      <c r="D2504" s="36">
        <v>2.8899999999999999E-2</v>
      </c>
      <c r="E2504" s="36">
        <v>3.1800000000000002E-2</v>
      </c>
      <c r="F2504" s="36">
        <v>3.5400000000000001E-2</v>
      </c>
      <c r="G2504" s="37">
        <v>3.2000000000000001E-2</v>
      </c>
      <c r="H2504" s="8"/>
      <c r="I2504" s="60"/>
      <c r="J2504" s="7">
        <v>2.41E-2</v>
      </c>
      <c r="K2504" s="7">
        <v>2.6800000000000001E-2</v>
      </c>
      <c r="L2504" s="7">
        <v>3.1099999999999999E-2</v>
      </c>
      <c r="M2504" s="7">
        <v>3.7999999999999999E-2</v>
      </c>
      <c r="N2504" s="37">
        <v>3.1E-2</v>
      </c>
    </row>
    <row r="2505" spans="1:14" x14ac:dyDescent="0.2">
      <c r="A2505" s="40">
        <f t="shared" si="23"/>
        <v>202005</v>
      </c>
      <c r="B2505" s="35">
        <v>43980</v>
      </c>
      <c r="C2505" s="7" t="s">
        <v>568</v>
      </c>
      <c r="D2505" s="36">
        <v>2.8299999999999999E-2</v>
      </c>
      <c r="E2505" s="36">
        <v>3.1099999999999999E-2</v>
      </c>
      <c r="F2505" s="36">
        <v>3.4700000000000002E-2</v>
      </c>
      <c r="G2505" s="37">
        <v>3.1399999999999997E-2</v>
      </c>
      <c r="H2505" s="8"/>
      <c r="I2505" s="60"/>
      <c r="J2505" s="7">
        <v>2.41E-2</v>
      </c>
      <c r="K2505" s="7">
        <v>2.6499999999999999E-2</v>
      </c>
      <c r="L2505" s="7">
        <v>3.0700000000000002E-2</v>
      </c>
      <c r="M2505" s="7">
        <v>3.7600000000000001E-2</v>
      </c>
      <c r="N2505" s="37">
        <v>3.0700000000000002E-2</v>
      </c>
    </row>
    <row r="2506" spans="1:14" x14ac:dyDescent="0.2">
      <c r="A2506" s="40">
        <f t="shared" si="23"/>
        <v>202006</v>
      </c>
      <c r="B2506" s="35">
        <v>43983</v>
      </c>
      <c r="C2506" s="7" t="s">
        <v>568</v>
      </c>
      <c r="D2506" s="36">
        <v>2.87E-2</v>
      </c>
      <c r="E2506" s="36">
        <v>3.1300000000000001E-2</v>
      </c>
      <c r="F2506" s="36">
        <v>3.5099999999999999E-2</v>
      </c>
      <c r="G2506" s="37">
        <v>3.1699999999999999E-2</v>
      </c>
      <c r="H2506" s="8"/>
      <c r="I2506" s="60"/>
      <c r="J2506" s="7">
        <v>2.41E-2</v>
      </c>
      <c r="K2506" s="7">
        <v>2.6700000000000002E-2</v>
      </c>
      <c r="L2506" s="7">
        <v>3.0800000000000001E-2</v>
      </c>
      <c r="M2506" s="7">
        <v>3.78E-2</v>
      </c>
      <c r="N2506" s="37">
        <v>3.0800000000000001E-2</v>
      </c>
    </row>
    <row r="2507" spans="1:14" x14ac:dyDescent="0.2">
      <c r="A2507" s="40">
        <f t="shared" si="23"/>
        <v>202006</v>
      </c>
      <c r="B2507" s="35">
        <v>43984</v>
      </c>
      <c r="C2507" s="7" t="s">
        <v>568</v>
      </c>
      <c r="D2507" s="36">
        <v>2.87E-2</v>
      </c>
      <c r="E2507" s="36">
        <v>3.15E-2</v>
      </c>
      <c r="F2507" s="36">
        <v>3.5200000000000002E-2</v>
      </c>
      <c r="G2507" s="37">
        <v>3.1800000000000002E-2</v>
      </c>
      <c r="H2507" s="8"/>
      <c r="I2507" s="60"/>
      <c r="J2507" s="7">
        <v>2.41E-2</v>
      </c>
      <c r="K2507" s="7">
        <v>2.6700000000000002E-2</v>
      </c>
      <c r="L2507" s="7">
        <v>3.09E-2</v>
      </c>
      <c r="M2507" s="7">
        <v>3.7900000000000003E-2</v>
      </c>
      <c r="N2507" s="37">
        <v>3.09E-2</v>
      </c>
    </row>
    <row r="2508" spans="1:14" x14ac:dyDescent="0.2">
      <c r="A2508" s="40">
        <f t="shared" si="23"/>
        <v>202006</v>
      </c>
      <c r="B2508" s="35">
        <v>43985</v>
      </c>
      <c r="C2508" s="7" t="s">
        <v>568</v>
      </c>
      <c r="D2508" s="36">
        <v>2.9100000000000001E-2</v>
      </c>
      <c r="E2508" s="36">
        <v>3.1899999999999998E-2</v>
      </c>
      <c r="F2508" s="36">
        <v>3.5700000000000003E-2</v>
      </c>
      <c r="G2508" s="37">
        <v>3.2199999999999999E-2</v>
      </c>
      <c r="H2508" s="8"/>
      <c r="I2508" s="60"/>
      <c r="J2508" s="7">
        <v>2.41E-2</v>
      </c>
      <c r="K2508" s="7">
        <v>2.69E-2</v>
      </c>
      <c r="L2508" s="7">
        <v>3.1099999999999999E-2</v>
      </c>
      <c r="M2508" s="7">
        <v>3.8100000000000002E-2</v>
      </c>
      <c r="N2508" s="37">
        <v>3.1099999999999999E-2</v>
      </c>
    </row>
    <row r="2509" spans="1:14" x14ac:dyDescent="0.2">
      <c r="A2509" s="40">
        <f t="shared" si="23"/>
        <v>202006</v>
      </c>
      <c r="B2509" s="35">
        <v>43986</v>
      </c>
      <c r="C2509" s="7" t="s">
        <v>568</v>
      </c>
      <c r="D2509" s="36">
        <v>2.9399999999999999E-2</v>
      </c>
      <c r="E2509" s="36">
        <v>3.2399999999999998E-2</v>
      </c>
      <c r="F2509" s="36">
        <v>3.61E-2</v>
      </c>
      <c r="G2509" s="37">
        <v>3.2599999999999997E-2</v>
      </c>
      <c r="H2509" s="8"/>
      <c r="I2509" s="60"/>
      <c r="J2509" s="7">
        <v>2.41E-2</v>
      </c>
      <c r="K2509" s="7">
        <v>2.7099999999999999E-2</v>
      </c>
      <c r="L2509" s="7">
        <v>3.1399999999999997E-2</v>
      </c>
      <c r="M2509" s="7">
        <v>3.8300000000000001E-2</v>
      </c>
      <c r="N2509" s="37">
        <v>3.1300000000000001E-2</v>
      </c>
    </row>
    <row r="2510" spans="1:14" x14ac:dyDescent="0.2">
      <c r="A2510" s="40">
        <f t="shared" si="23"/>
        <v>202006</v>
      </c>
      <c r="B2510" s="35">
        <v>43987</v>
      </c>
      <c r="C2510" s="7" t="s">
        <v>568</v>
      </c>
      <c r="D2510" s="36">
        <v>2.9499999999999998E-2</v>
      </c>
      <c r="E2510" s="36">
        <v>3.2300000000000002E-2</v>
      </c>
      <c r="F2510" s="36">
        <v>3.5900000000000001E-2</v>
      </c>
      <c r="G2510" s="37">
        <v>3.2599999999999997E-2</v>
      </c>
      <c r="H2510" s="8"/>
      <c r="I2510" s="60"/>
      <c r="J2510" s="7">
        <v>2.41E-2</v>
      </c>
      <c r="K2510" s="7">
        <v>2.7099999999999999E-2</v>
      </c>
      <c r="L2510" s="7">
        <v>3.1300000000000001E-2</v>
      </c>
      <c r="M2510" s="7">
        <v>3.8199999999999998E-2</v>
      </c>
      <c r="N2510" s="37">
        <v>3.1300000000000001E-2</v>
      </c>
    </row>
    <row r="2511" spans="1:14" x14ac:dyDescent="0.2">
      <c r="A2511" s="40">
        <f t="shared" si="23"/>
        <v>202006</v>
      </c>
      <c r="B2511" s="35">
        <v>43990</v>
      </c>
      <c r="C2511" s="7" t="s">
        <v>568</v>
      </c>
      <c r="D2511" s="36">
        <v>2.9000000000000001E-2</v>
      </c>
      <c r="E2511" s="36">
        <v>3.2000000000000001E-2</v>
      </c>
      <c r="F2511" s="36">
        <v>3.4700000000000002E-2</v>
      </c>
      <c r="G2511" s="37">
        <v>3.1899999999999998E-2</v>
      </c>
      <c r="H2511" s="8"/>
      <c r="I2511" s="60"/>
      <c r="J2511" s="7">
        <v>2.41E-2</v>
      </c>
      <c r="K2511" s="7">
        <v>2.69E-2</v>
      </c>
      <c r="L2511" s="7">
        <v>3.1199999999999999E-2</v>
      </c>
      <c r="M2511" s="7">
        <v>3.7600000000000001E-2</v>
      </c>
      <c r="N2511" s="37">
        <v>3.09E-2</v>
      </c>
    </row>
    <row r="2512" spans="1:14" x14ac:dyDescent="0.2">
      <c r="A2512" s="40">
        <f t="shared" si="23"/>
        <v>202006</v>
      </c>
      <c r="B2512" s="35">
        <v>43991</v>
      </c>
      <c r="C2512" s="7" t="s">
        <v>568</v>
      </c>
      <c r="D2512" s="36">
        <v>2.8299999999999999E-2</v>
      </c>
      <c r="E2512" s="36">
        <v>3.1199999999999999E-2</v>
      </c>
      <c r="F2512" s="36">
        <v>3.4500000000000003E-2</v>
      </c>
      <c r="G2512" s="37">
        <v>3.1300000000000001E-2</v>
      </c>
      <c r="H2512" s="8"/>
      <c r="I2512" s="60"/>
      <c r="J2512" s="7">
        <v>2.47E-2</v>
      </c>
      <c r="K2512" s="7">
        <v>2.6599999999999999E-2</v>
      </c>
      <c r="L2512" s="7">
        <v>3.0599999999999999E-2</v>
      </c>
      <c r="M2512" s="7">
        <v>3.6400000000000002E-2</v>
      </c>
      <c r="N2512" s="37">
        <v>3.04E-2</v>
      </c>
    </row>
    <row r="2513" spans="1:14" x14ac:dyDescent="0.2">
      <c r="A2513" s="40">
        <f t="shared" si="23"/>
        <v>202006</v>
      </c>
      <c r="B2513" s="35">
        <v>43992</v>
      </c>
      <c r="C2513" s="7" t="s">
        <v>568</v>
      </c>
      <c r="D2513" s="36">
        <v>2.7799999999999998E-2</v>
      </c>
      <c r="E2513" s="36">
        <v>3.0599999999999999E-2</v>
      </c>
      <c r="F2513" s="36">
        <v>3.4200000000000001E-2</v>
      </c>
      <c r="G2513" s="37">
        <v>3.09E-2</v>
      </c>
      <c r="H2513" s="8"/>
      <c r="I2513" s="60"/>
      <c r="J2513" s="7">
        <v>2.47E-2</v>
      </c>
      <c r="K2513" s="7">
        <v>2.63E-2</v>
      </c>
      <c r="L2513" s="7">
        <v>3.0099999999999998E-2</v>
      </c>
      <c r="M2513" s="7">
        <v>3.61E-2</v>
      </c>
      <c r="N2513" s="37">
        <v>3.0099999999999998E-2</v>
      </c>
    </row>
    <row r="2514" spans="1:14" x14ac:dyDescent="0.2">
      <c r="A2514" s="40">
        <f t="shared" si="23"/>
        <v>202006</v>
      </c>
      <c r="B2514" s="35">
        <v>43993</v>
      </c>
      <c r="C2514" s="7" t="s">
        <v>568</v>
      </c>
      <c r="D2514" s="36">
        <v>2.7199999999999998E-2</v>
      </c>
      <c r="E2514" s="36">
        <v>2.98E-2</v>
      </c>
      <c r="F2514" s="36">
        <v>3.3700000000000001E-2</v>
      </c>
      <c r="G2514" s="37">
        <v>3.0200000000000001E-2</v>
      </c>
      <c r="H2514" s="8"/>
      <c r="I2514" s="60"/>
      <c r="J2514" s="7">
        <v>2.4E-2</v>
      </c>
      <c r="K2514" s="7">
        <v>2.5700000000000001E-2</v>
      </c>
      <c r="L2514" s="7">
        <v>2.9499999999999998E-2</v>
      </c>
      <c r="M2514" s="7">
        <v>3.5700000000000003E-2</v>
      </c>
      <c r="N2514" s="37">
        <v>2.9499999999999998E-2</v>
      </c>
    </row>
    <row r="2515" spans="1:14" x14ac:dyDescent="0.2">
      <c r="A2515" s="40">
        <f t="shared" si="23"/>
        <v>202006</v>
      </c>
      <c r="B2515" s="35">
        <v>43994</v>
      </c>
      <c r="C2515" s="7" t="s">
        <v>568</v>
      </c>
      <c r="D2515" s="36">
        <v>2.7799999999999998E-2</v>
      </c>
      <c r="E2515" s="36">
        <v>3.0499999999999999E-2</v>
      </c>
      <c r="F2515" s="36">
        <v>3.4099999999999998E-2</v>
      </c>
      <c r="G2515" s="37">
        <v>3.0800000000000001E-2</v>
      </c>
      <c r="H2515" s="8"/>
      <c r="I2515" s="60"/>
      <c r="J2515" s="7">
        <v>2.4199999999999999E-2</v>
      </c>
      <c r="K2515" s="7">
        <v>2.63E-2</v>
      </c>
      <c r="L2515" s="7">
        <v>3.0099999999999998E-2</v>
      </c>
      <c r="M2515" s="7">
        <v>3.6200000000000003E-2</v>
      </c>
      <c r="N2515" s="37">
        <v>0.03</v>
      </c>
    </row>
    <row r="2516" spans="1:14" x14ac:dyDescent="0.2">
      <c r="A2516" s="40">
        <f t="shared" si="23"/>
        <v>202006</v>
      </c>
      <c r="B2516" s="35">
        <v>43997</v>
      </c>
      <c r="C2516" s="7" t="s">
        <v>568</v>
      </c>
      <c r="D2516" s="36">
        <v>2.7699999999999999E-2</v>
      </c>
      <c r="E2516" s="36">
        <v>3.0499999999999999E-2</v>
      </c>
      <c r="F2516" s="36">
        <v>3.4299999999999997E-2</v>
      </c>
      <c r="G2516" s="37">
        <v>3.0800000000000001E-2</v>
      </c>
      <c r="H2516" s="8">
        <f t="shared" ref="H2516:H2525" si="27">IF(ROUND(AVERAGE(C2516:F2516)-G2516,4)=0,0,1)</f>
        <v>0</v>
      </c>
      <c r="I2516" s="60"/>
      <c r="J2516" s="7">
        <v>2.5100000000000001E-2</v>
      </c>
      <c r="K2516" s="7">
        <v>2.6499999999999999E-2</v>
      </c>
      <c r="L2516" s="7">
        <v>3.0099999999999998E-2</v>
      </c>
      <c r="M2516" s="7">
        <v>3.6400000000000002E-2</v>
      </c>
      <c r="N2516" s="37">
        <v>3.0200000000000001E-2</v>
      </c>
    </row>
    <row r="2517" spans="1:14" x14ac:dyDescent="0.2">
      <c r="A2517" s="40">
        <f t="shared" ref="A2517:A2525" si="28">YEAR(B2517)*100+MONTH(B2517)</f>
        <v>202006</v>
      </c>
      <c r="B2517" s="35">
        <v>43998</v>
      </c>
      <c r="C2517" s="7" t="s">
        <v>568</v>
      </c>
      <c r="D2517" s="36">
        <v>2.8299999999999999E-2</v>
      </c>
      <c r="E2517" s="36">
        <v>3.1199999999999999E-2</v>
      </c>
      <c r="F2517" s="36">
        <v>3.4599999999999999E-2</v>
      </c>
      <c r="G2517" s="37">
        <v>3.1399999999999997E-2</v>
      </c>
      <c r="H2517" s="8">
        <f t="shared" si="27"/>
        <v>0</v>
      </c>
      <c r="I2517" s="60"/>
      <c r="J2517" s="7">
        <v>2.3699999999999999E-2</v>
      </c>
      <c r="K2517" s="7">
        <v>2.6800000000000001E-2</v>
      </c>
      <c r="L2517" s="7">
        <v>3.0599999999999999E-2</v>
      </c>
      <c r="M2517" s="7">
        <v>3.6400000000000002E-2</v>
      </c>
      <c r="N2517" s="37">
        <v>3.0300000000000001E-2</v>
      </c>
    </row>
    <row r="2518" spans="1:14" x14ac:dyDescent="0.2">
      <c r="A2518" s="40">
        <f t="shared" si="28"/>
        <v>202006</v>
      </c>
      <c r="B2518" s="35">
        <v>43999</v>
      </c>
      <c r="C2518" s="7" t="s">
        <v>568</v>
      </c>
      <c r="D2518" s="36">
        <v>2.8000000000000001E-2</v>
      </c>
      <c r="E2518" s="36">
        <v>3.0499999999999999E-2</v>
      </c>
      <c r="F2518" s="36">
        <v>3.44E-2</v>
      </c>
      <c r="G2518" s="37">
        <v>3.1E-2</v>
      </c>
      <c r="H2518" s="8">
        <f t="shared" si="27"/>
        <v>0</v>
      </c>
      <c r="I2518" s="60"/>
      <c r="J2518" s="7">
        <v>2.4299999999999999E-2</v>
      </c>
      <c r="K2518" s="7">
        <v>2.6499999999999999E-2</v>
      </c>
      <c r="L2518" s="7">
        <v>3.0099999999999998E-2</v>
      </c>
      <c r="M2518" s="7">
        <v>3.61E-2</v>
      </c>
      <c r="N2518" s="37">
        <v>3.0099999999999998E-2</v>
      </c>
    </row>
    <row r="2519" spans="1:14" x14ac:dyDescent="0.2">
      <c r="A2519" s="40">
        <f t="shared" si="28"/>
        <v>202006</v>
      </c>
      <c r="B2519" s="35">
        <v>44000</v>
      </c>
      <c r="C2519" s="7" t="s">
        <v>568</v>
      </c>
      <c r="D2519" s="36">
        <v>2.7400000000000001E-2</v>
      </c>
      <c r="E2519" s="36">
        <v>2.9899999999999999E-2</v>
      </c>
      <c r="F2519" s="36">
        <v>3.39E-2</v>
      </c>
      <c r="G2519" s="37">
        <v>3.04E-2</v>
      </c>
      <c r="H2519" s="8">
        <f t="shared" si="27"/>
        <v>0</v>
      </c>
      <c r="I2519" s="60"/>
      <c r="J2519" s="7">
        <v>2.3699999999999999E-2</v>
      </c>
      <c r="K2519" s="7">
        <v>2.5999999999999999E-2</v>
      </c>
      <c r="L2519" s="7">
        <v>2.9600000000000001E-2</v>
      </c>
      <c r="M2519" s="7">
        <v>3.5700000000000003E-2</v>
      </c>
      <c r="N2519" s="37">
        <v>2.9600000000000001E-2</v>
      </c>
    </row>
    <row r="2520" spans="1:14" x14ac:dyDescent="0.2">
      <c r="A2520" s="40">
        <f t="shared" si="28"/>
        <v>202006</v>
      </c>
      <c r="B2520" s="35">
        <v>44001</v>
      </c>
      <c r="C2520" s="7" t="s">
        <v>568</v>
      </c>
      <c r="D2520" s="36">
        <v>2.7400000000000001E-2</v>
      </c>
      <c r="E2520" s="36">
        <v>0.03</v>
      </c>
      <c r="F2520" s="36">
        <v>3.4000000000000002E-2</v>
      </c>
      <c r="G2520" s="37">
        <v>3.0499999999999999E-2</v>
      </c>
      <c r="H2520" s="8">
        <f t="shared" si="27"/>
        <v>0</v>
      </c>
      <c r="I2520" s="60"/>
      <c r="J2520" s="7">
        <v>2.4299999999999999E-2</v>
      </c>
      <c r="K2520" s="7">
        <v>2.5899999999999999E-2</v>
      </c>
      <c r="L2520" s="7">
        <v>2.9600000000000001E-2</v>
      </c>
      <c r="M2520" s="7">
        <v>3.5700000000000003E-2</v>
      </c>
      <c r="N2520" s="37">
        <v>2.9700000000000001E-2</v>
      </c>
    </row>
    <row r="2521" spans="1:14" x14ac:dyDescent="0.2">
      <c r="A2521" s="40">
        <f t="shared" si="28"/>
        <v>202006</v>
      </c>
      <c r="B2521" s="35">
        <v>44004</v>
      </c>
      <c r="C2521" s="7" t="s">
        <v>568</v>
      </c>
      <c r="D2521" s="36">
        <v>2.7300000000000001E-2</v>
      </c>
      <c r="E2521" s="36">
        <v>0.03</v>
      </c>
      <c r="F2521" s="36">
        <v>3.39E-2</v>
      </c>
      <c r="G2521" s="37">
        <v>3.04E-2</v>
      </c>
      <c r="H2521" s="8">
        <f t="shared" si="27"/>
        <v>0</v>
      </c>
      <c r="I2521" s="60"/>
      <c r="J2521" s="7">
        <v>2.4E-2</v>
      </c>
      <c r="K2521" s="7">
        <v>2.5899999999999999E-2</v>
      </c>
      <c r="L2521" s="7">
        <v>2.9600000000000001E-2</v>
      </c>
      <c r="M2521" s="7">
        <v>3.5700000000000003E-2</v>
      </c>
      <c r="N2521" s="37">
        <v>2.9600000000000001E-2</v>
      </c>
    </row>
    <row r="2522" spans="1:14" x14ac:dyDescent="0.2">
      <c r="A2522" s="40">
        <f t="shared" si="28"/>
        <v>202006</v>
      </c>
      <c r="B2522" s="35">
        <v>44005</v>
      </c>
      <c r="C2522" s="7" t="s">
        <v>568</v>
      </c>
      <c r="D2522" s="36">
        <v>2.75E-2</v>
      </c>
      <c r="E2522" s="36">
        <v>3.0099999999999998E-2</v>
      </c>
      <c r="F2522" s="36">
        <v>3.4000000000000002E-2</v>
      </c>
      <c r="G2522" s="37">
        <v>3.0499999999999999E-2</v>
      </c>
      <c r="H2522" s="8">
        <f t="shared" si="27"/>
        <v>0</v>
      </c>
      <c r="I2522" s="60"/>
      <c r="J2522" s="7">
        <v>2.4299999999999999E-2</v>
      </c>
      <c r="K2522" s="7">
        <v>2.6200000000000001E-2</v>
      </c>
      <c r="L2522" s="7">
        <v>2.98E-2</v>
      </c>
      <c r="M2522" s="7">
        <v>3.5900000000000001E-2</v>
      </c>
      <c r="N2522" s="37">
        <v>2.98E-2</v>
      </c>
    </row>
    <row r="2523" spans="1:14" x14ac:dyDescent="0.2">
      <c r="A2523" s="40">
        <f t="shared" si="28"/>
        <v>202006</v>
      </c>
      <c r="B2523" s="35">
        <v>44006</v>
      </c>
      <c r="C2523" s="7" t="s">
        <v>568</v>
      </c>
      <c r="D2523" s="36">
        <v>2.75E-2</v>
      </c>
      <c r="E2523" s="36">
        <v>0.03</v>
      </c>
      <c r="F2523" s="36">
        <v>3.3799999999999997E-2</v>
      </c>
      <c r="G2523" s="37">
        <v>3.04E-2</v>
      </c>
      <c r="H2523" s="8">
        <f t="shared" si="27"/>
        <v>0</v>
      </c>
      <c r="I2523" s="60"/>
      <c r="J2523" s="7">
        <v>2.4E-2</v>
      </c>
      <c r="K2523" s="7">
        <v>2.6100000000000002E-2</v>
      </c>
      <c r="L2523" s="7">
        <v>2.9700000000000001E-2</v>
      </c>
      <c r="M2523" s="7">
        <v>3.5799999999999998E-2</v>
      </c>
      <c r="N2523" s="37">
        <v>2.9700000000000001E-2</v>
      </c>
    </row>
    <row r="2524" spans="1:14" x14ac:dyDescent="0.2">
      <c r="A2524" s="40">
        <f t="shared" si="28"/>
        <v>202006</v>
      </c>
      <c r="B2524" s="35">
        <v>44007</v>
      </c>
      <c r="C2524" s="7" t="s">
        <v>568</v>
      </c>
      <c r="D2524" s="36">
        <v>2.7300000000000001E-2</v>
      </c>
      <c r="E2524" s="36">
        <v>2.98E-2</v>
      </c>
      <c r="F2524" s="36">
        <v>3.39E-2</v>
      </c>
      <c r="G2524" s="37">
        <v>3.0300000000000001E-2</v>
      </c>
      <c r="H2524" s="8">
        <f t="shared" si="27"/>
        <v>0</v>
      </c>
      <c r="I2524" s="60"/>
      <c r="J2524" s="7">
        <v>2.4E-2</v>
      </c>
      <c r="K2524" s="7">
        <v>2.58E-2</v>
      </c>
      <c r="L2524" s="7">
        <v>2.9499999999999998E-2</v>
      </c>
      <c r="M2524" s="7">
        <v>3.5999999999999997E-2</v>
      </c>
      <c r="N2524" s="37">
        <v>2.9600000000000001E-2</v>
      </c>
    </row>
    <row r="2525" spans="1:14" x14ac:dyDescent="0.2">
      <c r="A2525" s="40">
        <f t="shared" si="28"/>
        <v>202006</v>
      </c>
      <c r="B2525" s="35">
        <v>44008</v>
      </c>
      <c r="C2525" s="7" t="s">
        <v>568</v>
      </c>
      <c r="D2525" s="36">
        <v>2.69E-2</v>
      </c>
      <c r="E2525" s="36">
        <v>2.9499999999999998E-2</v>
      </c>
      <c r="F2525" s="36">
        <v>3.3500000000000002E-2</v>
      </c>
      <c r="G2525" s="37">
        <v>0.03</v>
      </c>
      <c r="H2525" s="8">
        <f t="shared" si="27"/>
        <v>0</v>
      </c>
      <c r="I2525" s="60"/>
      <c r="J2525" s="7">
        <v>2.35E-2</v>
      </c>
      <c r="K2525" s="7">
        <v>2.5499999999999998E-2</v>
      </c>
      <c r="L2525" s="7">
        <v>2.92E-2</v>
      </c>
      <c r="M2525" s="7">
        <v>3.56E-2</v>
      </c>
      <c r="N2525" s="37">
        <v>2.93E-2</v>
      </c>
    </row>
    <row r="2526" spans="1:14" x14ac:dyDescent="0.2">
      <c r="A2526" s="40">
        <v>202006</v>
      </c>
      <c r="B2526" s="35">
        <v>44011</v>
      </c>
      <c r="C2526" s="7" t="s">
        <v>568</v>
      </c>
      <c r="D2526" s="36">
        <v>2.7400000000000001E-2</v>
      </c>
      <c r="E2526" s="36">
        <v>2.9700000000000001E-2</v>
      </c>
      <c r="F2526" s="36">
        <v>3.3700000000000001E-2</v>
      </c>
      <c r="G2526" s="37">
        <v>3.0300000000000001E-2</v>
      </c>
      <c r="H2526" s="8">
        <v>0</v>
      </c>
      <c r="I2526" s="60"/>
      <c r="J2526" s="7">
        <v>2.3800000000000002E-2</v>
      </c>
      <c r="K2526" s="7">
        <v>2.58E-2</v>
      </c>
      <c r="L2526" s="7">
        <v>2.9399999999999999E-2</v>
      </c>
      <c r="M2526" s="7">
        <v>3.5799999999999998E-2</v>
      </c>
      <c r="N2526" s="37">
        <v>2.9499999999999998E-2</v>
      </c>
    </row>
    <row r="2527" spans="1:14" x14ac:dyDescent="0.2">
      <c r="A2527" s="40">
        <v>202006</v>
      </c>
      <c r="B2527" s="35">
        <v>44012</v>
      </c>
      <c r="C2527" s="7" t="s">
        <v>568</v>
      </c>
      <c r="D2527" s="36">
        <v>2.7699999999999999E-2</v>
      </c>
      <c r="E2527" s="36">
        <v>0.03</v>
      </c>
      <c r="F2527" s="36">
        <v>3.3799999999999997E-2</v>
      </c>
      <c r="G2527" s="37">
        <v>3.0499999999999999E-2</v>
      </c>
      <c r="H2527" s="8">
        <v>0</v>
      </c>
      <c r="I2527" s="60"/>
      <c r="J2527" s="7">
        <v>2.3400000000000001E-2</v>
      </c>
      <c r="K2527" s="7">
        <v>2.5999999999999999E-2</v>
      </c>
      <c r="L2527" s="7">
        <v>2.9499999999999998E-2</v>
      </c>
      <c r="M2527" s="7">
        <v>3.5900000000000001E-2</v>
      </c>
      <c r="N2527" s="37">
        <v>2.9600000000000001E-2</v>
      </c>
    </row>
    <row r="2528" spans="1:14" x14ac:dyDescent="0.2">
      <c r="A2528" s="40">
        <v>202007</v>
      </c>
      <c r="B2528" s="35">
        <v>44013</v>
      </c>
      <c r="C2528" s="7" t="s">
        <v>568</v>
      </c>
      <c r="D2528" s="36">
        <v>2.76E-2</v>
      </c>
      <c r="E2528" s="36">
        <v>3.0099999999999998E-2</v>
      </c>
      <c r="F2528" s="36">
        <v>3.3700000000000001E-2</v>
      </c>
      <c r="G2528" s="37">
        <v>3.0499999999999999E-2</v>
      </c>
      <c r="H2528" s="8">
        <v>0</v>
      </c>
      <c r="I2528" s="60"/>
      <c r="J2528" s="7">
        <v>2.4E-2</v>
      </c>
      <c r="K2528" s="7">
        <v>2.5899999999999999E-2</v>
      </c>
      <c r="L2528" s="7">
        <v>2.9499999999999998E-2</v>
      </c>
      <c r="M2528" s="7">
        <v>3.5799999999999998E-2</v>
      </c>
      <c r="N2528" s="37">
        <v>2.9600000000000001E-2</v>
      </c>
    </row>
    <row r="2529" spans="1:14" x14ac:dyDescent="0.2">
      <c r="A2529" s="40">
        <v>202007</v>
      </c>
      <c r="B2529" s="35">
        <v>44014</v>
      </c>
      <c r="C2529" s="7" t="s">
        <v>568</v>
      </c>
      <c r="D2529" s="36">
        <v>2.7300000000000001E-2</v>
      </c>
      <c r="E2529" s="36">
        <v>2.9899999999999999E-2</v>
      </c>
      <c r="F2529" s="36">
        <v>3.3599999999999998E-2</v>
      </c>
      <c r="G2529" s="37">
        <v>3.0300000000000001E-2</v>
      </c>
      <c r="H2529" s="8">
        <v>0</v>
      </c>
      <c r="I2529" s="60"/>
      <c r="J2529" s="7">
        <v>2.3699999999999999E-2</v>
      </c>
      <c r="K2529" s="7">
        <v>2.5399999999999999E-2</v>
      </c>
      <c r="L2529" s="7">
        <v>2.92E-2</v>
      </c>
      <c r="M2529" s="7">
        <v>3.5499999999999997E-2</v>
      </c>
      <c r="N2529" s="37">
        <v>2.93E-2</v>
      </c>
    </row>
    <row r="2530" spans="1:14" x14ac:dyDescent="0.2">
      <c r="A2530" s="40">
        <v>202007</v>
      </c>
      <c r="B2530" s="35">
        <v>44018</v>
      </c>
      <c r="C2530" s="7" t="s">
        <v>568</v>
      </c>
      <c r="D2530" s="36">
        <v>2.7E-2</v>
      </c>
      <c r="E2530" s="36">
        <v>2.9700000000000001E-2</v>
      </c>
      <c r="F2530" s="36">
        <v>3.3300000000000003E-2</v>
      </c>
      <c r="G2530" s="37">
        <v>0.03</v>
      </c>
      <c r="H2530" s="8">
        <v>0</v>
      </c>
      <c r="I2530" s="60"/>
      <c r="J2530" s="7">
        <v>2.3300000000000001E-2</v>
      </c>
      <c r="K2530" s="7">
        <v>2.5100000000000001E-2</v>
      </c>
      <c r="L2530" s="7">
        <v>2.8899999999999999E-2</v>
      </c>
      <c r="M2530" s="7">
        <v>3.5200000000000002E-2</v>
      </c>
      <c r="N2530" s="37">
        <v>2.9000000000000001E-2</v>
      </c>
    </row>
    <row r="2531" spans="1:14" x14ac:dyDescent="0.2">
      <c r="A2531" s="40">
        <v>202007</v>
      </c>
      <c r="B2531" s="35">
        <v>44019</v>
      </c>
      <c r="C2531" s="7" t="s">
        <v>568</v>
      </c>
      <c r="D2531" s="36">
        <v>2.5899999999999999E-2</v>
      </c>
      <c r="E2531" s="36">
        <v>2.8899999999999999E-2</v>
      </c>
      <c r="F2531" s="36">
        <v>3.2399999999999998E-2</v>
      </c>
      <c r="G2531" s="37">
        <v>2.9100000000000001E-2</v>
      </c>
      <c r="H2531" s="8">
        <v>0</v>
      </c>
      <c r="I2531" s="60"/>
      <c r="J2531" s="7">
        <v>2.2700000000000001E-2</v>
      </c>
      <c r="K2531" s="7">
        <v>2.4299999999999999E-2</v>
      </c>
      <c r="L2531" s="7">
        <v>2.8199999999999999E-2</v>
      </c>
      <c r="M2531" s="7">
        <v>3.4599999999999999E-2</v>
      </c>
      <c r="N2531" s="37">
        <v>2.8299999999999999E-2</v>
      </c>
    </row>
    <row r="2532" spans="1:14" x14ac:dyDescent="0.2">
      <c r="A2532" s="40">
        <v>202007</v>
      </c>
      <c r="B2532" s="35">
        <v>44020</v>
      </c>
      <c r="C2532" s="7" t="s">
        <v>568</v>
      </c>
      <c r="D2532" s="36">
        <v>2.58E-2</v>
      </c>
      <c r="E2532" s="36">
        <v>2.8899999999999999E-2</v>
      </c>
      <c r="F2532" s="36">
        <v>3.2099999999999997E-2</v>
      </c>
      <c r="G2532" s="37">
        <v>2.8899999999999999E-2</v>
      </c>
      <c r="H2532" s="8">
        <v>0</v>
      </c>
      <c r="I2532" s="60"/>
      <c r="J2532" s="7">
        <v>2.24E-2</v>
      </c>
      <c r="K2532" s="7">
        <v>2.4299999999999999E-2</v>
      </c>
      <c r="L2532" s="7">
        <v>2.8199999999999999E-2</v>
      </c>
      <c r="M2532" s="7">
        <v>3.44E-2</v>
      </c>
      <c r="N2532" s="37">
        <v>2.8199999999999999E-2</v>
      </c>
    </row>
    <row r="2533" spans="1:14" x14ac:dyDescent="0.2">
      <c r="A2533" s="40">
        <v>202007</v>
      </c>
      <c r="B2533" s="35">
        <v>44021</v>
      </c>
      <c r="C2533" s="7" t="s">
        <v>568</v>
      </c>
      <c r="D2533" s="36">
        <v>2.52E-2</v>
      </c>
      <c r="E2533" s="36">
        <v>2.8000000000000001E-2</v>
      </c>
      <c r="F2533" s="36">
        <v>3.1199999999999999E-2</v>
      </c>
      <c r="G2533" s="37">
        <v>2.81E-2</v>
      </c>
      <c r="H2533" s="8">
        <v>0</v>
      </c>
      <c r="I2533" s="60"/>
      <c r="J2533" s="7">
        <v>2.1600000000000001E-2</v>
      </c>
      <c r="K2533" s="7">
        <v>2.35E-2</v>
      </c>
      <c r="L2533" s="7">
        <v>2.7400000000000001E-2</v>
      </c>
      <c r="M2533" s="7">
        <v>3.3500000000000002E-2</v>
      </c>
      <c r="N2533" s="37">
        <v>2.7300000000000001E-2</v>
      </c>
    </row>
    <row r="2534" spans="1:14" x14ac:dyDescent="0.2">
      <c r="A2534" s="40">
        <v>202007</v>
      </c>
      <c r="B2534" s="35">
        <v>44022</v>
      </c>
      <c r="C2534" s="7" t="s">
        <v>568</v>
      </c>
      <c r="D2534" s="36">
        <v>2.5100000000000001E-2</v>
      </c>
      <c r="E2534" s="36">
        <v>2.8000000000000001E-2</v>
      </c>
      <c r="F2534" s="36">
        <v>3.15E-2</v>
      </c>
      <c r="G2534" s="37">
        <v>2.8199999999999999E-2</v>
      </c>
      <c r="H2534" s="8">
        <v>0</v>
      </c>
      <c r="I2534" s="60"/>
      <c r="J2534" s="7">
        <v>2.1899999999999999E-2</v>
      </c>
      <c r="K2534" s="7">
        <v>2.35E-2</v>
      </c>
      <c r="L2534" s="7">
        <v>2.75E-2</v>
      </c>
      <c r="M2534" s="7">
        <v>3.39E-2</v>
      </c>
      <c r="N2534" s="37">
        <v>2.75E-2</v>
      </c>
    </row>
    <row r="2535" spans="1:14" x14ac:dyDescent="0.2">
      <c r="A2535" s="40">
        <v>202007</v>
      </c>
      <c r="B2535" s="35">
        <v>44025</v>
      </c>
      <c r="C2535" s="7" t="s">
        <v>568</v>
      </c>
      <c r="D2535" s="36">
        <v>2.5100000000000001E-2</v>
      </c>
      <c r="E2535" s="36">
        <v>2.81E-2</v>
      </c>
      <c r="F2535" s="36">
        <v>3.1300000000000001E-2</v>
      </c>
      <c r="G2535" s="37">
        <v>2.8199999999999999E-2</v>
      </c>
      <c r="H2535" s="8">
        <v>0</v>
      </c>
      <c r="I2535" s="60"/>
      <c r="J2535" s="7">
        <v>2.18E-2</v>
      </c>
      <c r="K2535" s="7">
        <v>2.3400000000000001E-2</v>
      </c>
      <c r="L2535" s="7">
        <v>2.76E-2</v>
      </c>
      <c r="M2535" s="7">
        <v>3.3799999999999997E-2</v>
      </c>
      <c r="N2535" s="37">
        <v>2.75E-2</v>
      </c>
    </row>
    <row r="2536" spans="1:14" x14ac:dyDescent="0.2">
      <c r="A2536" s="40">
        <v>202007</v>
      </c>
      <c r="B2536" s="35">
        <v>44026</v>
      </c>
      <c r="C2536" s="7" t="s">
        <v>568</v>
      </c>
      <c r="D2536" s="36">
        <v>2.4799999999999999E-2</v>
      </c>
      <c r="E2536" s="36">
        <v>2.76E-2</v>
      </c>
      <c r="F2536" s="36">
        <v>3.1E-2</v>
      </c>
      <c r="G2536" s="37">
        <v>2.7799999999999998E-2</v>
      </c>
      <c r="H2536" s="8">
        <v>0</v>
      </c>
      <c r="I2536" s="60"/>
      <c r="J2536" s="7">
        <v>2.1299999999999999E-2</v>
      </c>
      <c r="K2536" s="7">
        <v>2.3099999999999999E-2</v>
      </c>
      <c r="L2536" s="7">
        <v>2.7099999999999999E-2</v>
      </c>
      <c r="M2536" s="7">
        <v>3.3399999999999999E-2</v>
      </c>
      <c r="N2536" s="37">
        <v>2.7099999999999999E-2</v>
      </c>
    </row>
    <row r="2537" spans="1:14" x14ac:dyDescent="0.2">
      <c r="A2537" s="40">
        <v>202007</v>
      </c>
      <c r="B2537" s="35">
        <v>44027</v>
      </c>
      <c r="C2537" s="7" t="s">
        <v>568</v>
      </c>
      <c r="D2537" s="36">
        <v>2.4799999999999999E-2</v>
      </c>
      <c r="E2537" s="36">
        <v>2.7799999999999998E-2</v>
      </c>
      <c r="F2537" s="36">
        <v>3.1199999999999999E-2</v>
      </c>
      <c r="G2537" s="37">
        <v>2.7900000000000001E-2</v>
      </c>
      <c r="H2537" s="8">
        <v>0</v>
      </c>
      <c r="I2537" s="60"/>
      <c r="J2537" s="7">
        <v>2.1499999999999998E-2</v>
      </c>
      <c r="K2537" s="7">
        <v>2.3300000000000001E-2</v>
      </c>
      <c r="L2537" s="7">
        <v>2.7199999999999998E-2</v>
      </c>
      <c r="M2537" s="7">
        <v>3.3500000000000002E-2</v>
      </c>
      <c r="N2537" s="37">
        <v>2.7199999999999998E-2</v>
      </c>
    </row>
    <row r="2538" spans="1:14" x14ac:dyDescent="0.2">
      <c r="A2538" s="40">
        <v>202007</v>
      </c>
      <c r="B2538" s="35">
        <v>44028</v>
      </c>
      <c r="C2538" s="7" t="s">
        <v>568</v>
      </c>
      <c r="D2538" s="36">
        <v>2.4400000000000002E-2</v>
      </c>
      <c r="E2538" s="36">
        <v>2.7400000000000001E-2</v>
      </c>
      <c r="F2538" s="36">
        <v>3.0700000000000002E-2</v>
      </c>
      <c r="G2538" s="37">
        <v>2.75E-2</v>
      </c>
      <c r="H2538" s="8">
        <v>0</v>
      </c>
      <c r="I2538" s="60"/>
      <c r="J2538" s="7">
        <v>2.1399999999999999E-2</v>
      </c>
      <c r="K2538" s="7">
        <v>2.3099999999999999E-2</v>
      </c>
      <c r="L2538" s="7">
        <v>2.6800000000000001E-2</v>
      </c>
      <c r="M2538" s="7">
        <v>3.3099999999999997E-2</v>
      </c>
      <c r="N2538" s="37">
        <v>2.69E-2</v>
      </c>
    </row>
    <row r="2539" spans="1:14" x14ac:dyDescent="0.2">
      <c r="A2539" s="40">
        <v>202007</v>
      </c>
      <c r="B2539" s="35">
        <v>44029</v>
      </c>
      <c r="C2539" s="7" t="s">
        <v>568</v>
      </c>
      <c r="D2539" s="36">
        <v>2.4400000000000002E-2</v>
      </c>
      <c r="E2539" s="36">
        <v>2.725E-2</v>
      </c>
      <c r="F2539" s="36">
        <v>3.065E-2</v>
      </c>
      <c r="G2539" s="37">
        <v>2.7450000000000002E-2</v>
      </c>
      <c r="H2539" s="8">
        <v>0</v>
      </c>
      <c r="I2539" s="60"/>
      <c r="J2539" s="7">
        <v>2.12E-2</v>
      </c>
      <c r="K2539" s="7">
        <v>2.3050000000000001E-2</v>
      </c>
      <c r="L2539" s="7">
        <v>2.6700000000000002E-2</v>
      </c>
      <c r="M2539" s="7">
        <v>3.295E-2</v>
      </c>
      <c r="N2539" s="37">
        <v>2.6800000000000001E-2</v>
      </c>
    </row>
    <row r="2540" spans="1:14" x14ac:dyDescent="0.2">
      <c r="A2540" s="40">
        <v>202007</v>
      </c>
      <c r="B2540" s="35">
        <v>44032</v>
      </c>
      <c r="C2540" s="7" t="s">
        <v>568</v>
      </c>
      <c r="D2540" s="36">
        <v>2.4400000000000002E-2</v>
      </c>
      <c r="E2540" s="36">
        <v>2.7099999999999999E-2</v>
      </c>
      <c r="F2540" s="36">
        <v>3.0599999999999999E-2</v>
      </c>
      <c r="G2540" s="37">
        <v>2.7400000000000001E-2</v>
      </c>
      <c r="H2540" s="8">
        <v>0</v>
      </c>
      <c r="I2540" s="60"/>
      <c r="J2540" s="7">
        <v>2.1000000000000001E-2</v>
      </c>
      <c r="K2540" s="7">
        <v>2.3E-2</v>
      </c>
      <c r="L2540" s="7">
        <v>2.6599999999999999E-2</v>
      </c>
      <c r="M2540" s="7">
        <v>3.2800000000000003E-2</v>
      </c>
      <c r="N2540" s="37">
        <v>2.6700000000000002E-2</v>
      </c>
    </row>
    <row r="2541" spans="1:14" x14ac:dyDescent="0.2">
      <c r="A2541" s="40">
        <v>202007</v>
      </c>
      <c r="B2541" s="35">
        <v>44033</v>
      </c>
      <c r="C2541" s="7" t="s">
        <v>568</v>
      </c>
      <c r="D2541" s="36">
        <v>2.41E-2</v>
      </c>
      <c r="E2541" s="36">
        <v>2.7E-2</v>
      </c>
      <c r="F2541" s="36">
        <v>3.0099999999999998E-2</v>
      </c>
      <c r="G2541" s="37">
        <v>2.7099999999999999E-2</v>
      </c>
      <c r="H2541" s="8">
        <v>0</v>
      </c>
      <c r="I2541" s="60"/>
      <c r="J2541" s="7">
        <v>2.0799999999999999E-2</v>
      </c>
      <c r="K2541" s="7">
        <v>2.2700000000000001E-2</v>
      </c>
      <c r="L2541" s="7">
        <v>2.64E-2</v>
      </c>
      <c r="M2541" s="7">
        <v>3.2399999999999998E-2</v>
      </c>
      <c r="N2541" s="37">
        <v>2.64E-2</v>
      </c>
    </row>
    <row r="2542" spans="1:14" x14ac:dyDescent="0.2">
      <c r="A2542" s="40">
        <v>202007</v>
      </c>
      <c r="B2542" s="35">
        <v>44034</v>
      </c>
      <c r="C2542" s="7" t="s">
        <v>568</v>
      </c>
      <c r="D2542" s="36">
        <v>2.3599999999999999E-2</v>
      </c>
      <c r="E2542" s="36">
        <v>2.6599999999999999E-2</v>
      </c>
      <c r="F2542" s="36">
        <v>3.0099999999999998E-2</v>
      </c>
      <c r="G2542" s="37">
        <v>2.6800000000000001E-2</v>
      </c>
      <c r="H2542" s="8">
        <v>0</v>
      </c>
      <c r="I2542" s="60"/>
      <c r="J2542" s="7">
        <v>2.0799999999999999E-2</v>
      </c>
      <c r="K2542" s="7">
        <v>2.2100000000000002E-2</v>
      </c>
      <c r="L2542" s="7">
        <v>2.5999999999999999E-2</v>
      </c>
      <c r="M2542" s="7">
        <v>3.2099999999999997E-2</v>
      </c>
      <c r="N2542" s="37">
        <v>2.5999999999999999E-2</v>
      </c>
    </row>
    <row r="2543" spans="1:14" x14ac:dyDescent="0.2">
      <c r="A2543" s="40">
        <v>202007</v>
      </c>
      <c r="B2543" s="35">
        <v>44035</v>
      </c>
      <c r="C2543" s="7" t="s">
        <v>568</v>
      </c>
      <c r="D2543" s="36">
        <v>2.3099999999999999E-2</v>
      </c>
      <c r="E2543" s="36">
        <v>2.5999999999999999E-2</v>
      </c>
      <c r="F2543" s="36">
        <v>2.9700000000000001E-2</v>
      </c>
      <c r="G2543" s="37">
        <v>2.63E-2</v>
      </c>
      <c r="H2543" s="8">
        <v>0</v>
      </c>
      <c r="I2543" s="60"/>
      <c r="J2543" s="7">
        <v>2.0500000000000001E-2</v>
      </c>
      <c r="K2543" s="7">
        <v>2.1700000000000001E-2</v>
      </c>
      <c r="L2543" s="7">
        <v>2.5499999999999998E-2</v>
      </c>
      <c r="M2543" s="7">
        <v>3.1699999999999999E-2</v>
      </c>
      <c r="N2543" s="37">
        <v>2.5600000000000001E-2</v>
      </c>
    </row>
    <row r="2544" spans="1:14" x14ac:dyDescent="0.2">
      <c r="A2544" s="40">
        <v>202007</v>
      </c>
      <c r="B2544" s="35">
        <v>44036</v>
      </c>
      <c r="C2544" s="7" t="s">
        <v>568</v>
      </c>
      <c r="D2544" s="36">
        <v>2.3199999999999998E-2</v>
      </c>
      <c r="E2544" s="36">
        <v>2.5899999999999999E-2</v>
      </c>
      <c r="F2544" s="36">
        <v>2.9700000000000001E-2</v>
      </c>
      <c r="G2544" s="37">
        <v>2.63E-2</v>
      </c>
      <c r="H2544" s="8">
        <v>0</v>
      </c>
      <c r="I2544" s="60"/>
      <c r="J2544" s="7">
        <v>2.01E-2</v>
      </c>
      <c r="K2544" s="7">
        <v>2.18E-2</v>
      </c>
      <c r="L2544" s="7">
        <v>2.5399999999999999E-2</v>
      </c>
      <c r="M2544" s="7">
        <v>3.1699999999999999E-2</v>
      </c>
      <c r="N2544" s="37">
        <v>2.5499999999999998E-2</v>
      </c>
    </row>
    <row r="2545" spans="1:14" x14ac:dyDescent="0.2">
      <c r="A2545" s="40">
        <v>202007</v>
      </c>
      <c r="B2545" s="35">
        <v>44039</v>
      </c>
      <c r="C2545" s="7" t="s">
        <v>568</v>
      </c>
      <c r="D2545" s="36">
        <v>2.3400000000000001E-2</v>
      </c>
      <c r="E2545" s="36">
        <v>2.6100000000000002E-2</v>
      </c>
      <c r="F2545" s="36">
        <v>2.9700000000000001E-2</v>
      </c>
      <c r="G2545" s="37">
        <v>2.64E-2</v>
      </c>
      <c r="H2545" s="8">
        <v>0</v>
      </c>
      <c r="I2545" s="120"/>
      <c r="J2545" s="7">
        <v>2.0299999999999999E-2</v>
      </c>
      <c r="K2545" s="7">
        <v>2.1999999999999999E-2</v>
      </c>
      <c r="L2545" s="7">
        <v>2.5600000000000001E-2</v>
      </c>
      <c r="M2545" s="7">
        <v>3.1800000000000002E-2</v>
      </c>
      <c r="N2545" s="37">
        <v>2.5700000000000001E-2</v>
      </c>
    </row>
    <row r="2546" spans="1:14" x14ac:dyDescent="0.2">
      <c r="A2546" s="40">
        <v>202007</v>
      </c>
      <c r="B2546" s="35">
        <v>44040</v>
      </c>
      <c r="C2546" s="7" t="s">
        <v>568</v>
      </c>
      <c r="D2546" s="36">
        <v>2.3199999999999998E-2</v>
      </c>
      <c r="E2546" s="36">
        <v>2.58E-2</v>
      </c>
      <c r="F2546" s="36">
        <v>2.9500000000000002E-2</v>
      </c>
      <c r="G2546" s="37">
        <v>2.6200000000000001E-2</v>
      </c>
      <c r="H2546" s="8">
        <v>0</v>
      </c>
      <c r="I2546" s="120"/>
      <c r="J2546" s="7">
        <v>2.0199999999999999E-2</v>
      </c>
      <c r="K2546" s="7">
        <v>2.2000000000000002E-2</v>
      </c>
      <c r="L2546" s="7">
        <v>2.5399999999999999E-2</v>
      </c>
      <c r="M2546" s="7">
        <v>3.1600000000000003E-2</v>
      </c>
      <c r="N2546" s="37">
        <v>2.5600000000000001E-2</v>
      </c>
    </row>
    <row r="2547" spans="1:14" x14ac:dyDescent="0.2">
      <c r="A2547" s="40">
        <v>202007</v>
      </c>
      <c r="B2547" s="35">
        <v>44041</v>
      </c>
      <c r="C2547" s="7" t="s">
        <v>568</v>
      </c>
      <c r="D2547" s="36">
        <v>2.35E-2</v>
      </c>
      <c r="E2547" s="36">
        <v>2.6000000000000002E-2</v>
      </c>
      <c r="F2547" s="36">
        <v>2.9700000000000001E-2</v>
      </c>
      <c r="G2547" s="37">
        <v>2.64E-2</v>
      </c>
      <c r="H2547" s="8">
        <v>0</v>
      </c>
      <c r="I2547" s="120"/>
      <c r="J2547" s="7">
        <v>2.06E-2</v>
      </c>
      <c r="K2547" s="7">
        <v>2.23E-2</v>
      </c>
      <c r="L2547" s="7">
        <v>2.5600000000000001E-2</v>
      </c>
      <c r="M2547" s="7">
        <v>3.1899999999999998E-2</v>
      </c>
      <c r="N2547" s="37">
        <v>2.58E-2</v>
      </c>
    </row>
    <row r="2548" spans="1:14" x14ac:dyDescent="0.2">
      <c r="A2548" s="40">
        <v>202007</v>
      </c>
      <c r="B2548" s="35">
        <v>44042</v>
      </c>
      <c r="C2548" s="7" t="s">
        <v>568</v>
      </c>
      <c r="D2548" s="36">
        <v>2.3E-2</v>
      </c>
      <c r="E2548" s="36">
        <v>2.5699999999999997E-2</v>
      </c>
      <c r="F2548" s="36">
        <v>2.92E-2</v>
      </c>
      <c r="G2548" s="37">
        <v>2.6000000000000002E-2</v>
      </c>
      <c r="H2548" s="8">
        <v>0</v>
      </c>
      <c r="I2548" s="120"/>
      <c r="J2548" s="7">
        <v>2.0299999999999999E-2</v>
      </c>
      <c r="K2548" s="7">
        <v>2.18E-2</v>
      </c>
      <c r="L2548" s="7">
        <v>2.52E-2</v>
      </c>
      <c r="M2548" s="7">
        <v>3.15E-2</v>
      </c>
      <c r="N2548" s="37">
        <v>2.5399999999999999E-2</v>
      </c>
    </row>
    <row r="2549" spans="1:14" x14ac:dyDescent="0.2">
      <c r="A2549" s="40">
        <v>202007</v>
      </c>
      <c r="B2549" s="35">
        <v>44043</v>
      </c>
      <c r="C2549" s="7" t="s">
        <v>568</v>
      </c>
      <c r="D2549" s="36">
        <v>2.3E-2</v>
      </c>
      <c r="E2549" s="36">
        <v>2.5600000000000001E-2</v>
      </c>
      <c r="F2549" s="36">
        <v>2.9300000000000003E-2</v>
      </c>
      <c r="G2549" s="37">
        <v>2.6000000000000002E-2</v>
      </c>
      <c r="H2549" s="8">
        <v>0</v>
      </c>
      <c r="I2549" s="120"/>
      <c r="J2549" s="7">
        <v>2.0299999999999999E-2</v>
      </c>
      <c r="K2549" s="7">
        <v>2.18E-2</v>
      </c>
      <c r="L2549" s="7">
        <v>2.52E-2</v>
      </c>
      <c r="M2549" s="7">
        <v>3.15E-2</v>
      </c>
      <c r="N2549" s="37">
        <v>2.5399999999999999E-2</v>
      </c>
    </row>
    <row r="2550" spans="1:14" x14ac:dyDescent="0.2">
      <c r="A2550" s="40">
        <v>202008</v>
      </c>
      <c r="B2550" s="35">
        <v>44046</v>
      </c>
      <c r="C2550" s="7" t="s">
        <v>568</v>
      </c>
      <c r="D2550" s="36">
        <v>2.3400000000000001E-2</v>
      </c>
      <c r="E2550" s="36">
        <v>2.5999999999999999E-2</v>
      </c>
      <c r="F2550" s="36">
        <v>2.9700000000000001E-2</v>
      </c>
      <c r="G2550" s="37">
        <v>2.64E-2</v>
      </c>
      <c r="H2550" s="8">
        <v>0</v>
      </c>
      <c r="I2550" s="120"/>
      <c r="J2550" s="7">
        <v>2.0899999999999998E-2</v>
      </c>
      <c r="K2550" s="7">
        <v>2.2200000000000001E-2</v>
      </c>
      <c r="L2550" s="7">
        <v>2.5600000000000001E-2</v>
      </c>
      <c r="M2550" s="7">
        <v>3.1899999999999998E-2</v>
      </c>
      <c r="N2550" s="37">
        <v>2.5899999999999999E-2</v>
      </c>
    </row>
    <row r="2551" spans="1:14" x14ac:dyDescent="0.2">
      <c r="A2551" s="40">
        <v>202008</v>
      </c>
      <c r="B2551" s="35">
        <v>44047</v>
      </c>
      <c r="C2551" s="7" t="s">
        <v>568</v>
      </c>
      <c r="D2551" s="36">
        <v>2.2800000000000001E-2</v>
      </c>
      <c r="E2551" s="36">
        <v>2.5600000000000001E-2</v>
      </c>
      <c r="F2551" s="36">
        <v>2.9100000000000001E-2</v>
      </c>
      <c r="G2551" s="37">
        <v>2.58E-2</v>
      </c>
      <c r="H2551" s="8">
        <v>0</v>
      </c>
      <c r="I2551" s="120"/>
      <c r="J2551" s="7">
        <v>2.0799999999999999E-2</v>
      </c>
      <c r="K2551" s="7">
        <v>2.1600000000000001E-2</v>
      </c>
      <c r="L2551" s="7">
        <v>2.5100000000000001E-2</v>
      </c>
      <c r="M2551" s="7">
        <v>3.1399999999999997E-2</v>
      </c>
      <c r="N2551" s="37">
        <v>2.53E-2</v>
      </c>
    </row>
    <row r="2552" spans="1:14" x14ac:dyDescent="0.2">
      <c r="A2552" s="40">
        <v>202008</v>
      </c>
      <c r="B2552" s="35">
        <v>44049</v>
      </c>
      <c r="C2552" s="7" t="s">
        <v>568</v>
      </c>
      <c r="D2552" s="36">
        <v>2.3E-2</v>
      </c>
      <c r="E2552" s="36">
        <v>2.5600000000000001E-2</v>
      </c>
      <c r="F2552" s="36">
        <v>2.9100000000000001E-2</v>
      </c>
      <c r="G2552" s="37">
        <v>2.5899999999999999E-2</v>
      </c>
      <c r="H2552" s="8">
        <v>0</v>
      </c>
      <c r="I2552" s="120"/>
      <c r="J2552" s="7">
        <v>2.0400000000000001E-2</v>
      </c>
      <c r="K2552" s="7">
        <v>2.18E-2</v>
      </c>
      <c r="L2552" s="7">
        <v>2.5100000000000001E-2</v>
      </c>
      <c r="M2552" s="7">
        <v>3.1199999999999999E-2</v>
      </c>
      <c r="N2552" s="37">
        <v>2.53E-2</v>
      </c>
    </row>
    <row r="2553" spans="1:14" x14ac:dyDescent="0.2">
      <c r="A2553" s="40">
        <v>202008</v>
      </c>
      <c r="B2553" s="35">
        <v>44050</v>
      </c>
      <c r="C2553" s="7" t="s">
        <v>568</v>
      </c>
      <c r="D2553" s="36">
        <v>2.3199999999999998E-2</v>
      </c>
      <c r="E2553" s="36">
        <v>2.5899999999999999E-2</v>
      </c>
      <c r="F2553" s="36">
        <v>2.93E-2</v>
      </c>
      <c r="G2553" s="37">
        <v>2.6100000000000002E-2</v>
      </c>
      <c r="H2553" s="8">
        <v>0</v>
      </c>
      <c r="I2553" s="120"/>
      <c r="J2553" s="7">
        <v>2.0299999999999999E-2</v>
      </c>
      <c r="K2553" s="7">
        <v>2.1899999999999999E-2</v>
      </c>
      <c r="L2553" s="7">
        <v>2.5399999999999999E-2</v>
      </c>
      <c r="M2553" s="7">
        <v>3.1399999999999997E-2</v>
      </c>
      <c r="N2553" s="37">
        <v>2.5499999999999998E-2</v>
      </c>
    </row>
    <row r="2554" spans="1:14" x14ac:dyDescent="0.2">
      <c r="A2554" s="40">
        <v>202008</v>
      </c>
      <c r="B2554" s="35">
        <v>44053</v>
      </c>
      <c r="C2554" s="7" t="s">
        <v>568</v>
      </c>
      <c r="D2554" s="36">
        <v>2.3400000000000001E-2</v>
      </c>
      <c r="E2554" s="36">
        <v>2.6100000000000002E-2</v>
      </c>
      <c r="F2554" s="36">
        <v>2.93E-2</v>
      </c>
      <c r="G2554" s="37">
        <v>2.63E-2</v>
      </c>
      <c r="H2554" s="8">
        <v>0</v>
      </c>
      <c r="I2554" s="120"/>
      <c r="J2554" s="7">
        <v>2.06E-2</v>
      </c>
      <c r="K2554" s="7">
        <v>2.2200000000000001E-2</v>
      </c>
      <c r="L2554" s="7">
        <v>2.5499999999999998E-2</v>
      </c>
      <c r="M2554" s="7">
        <v>3.15E-2</v>
      </c>
      <c r="N2554" s="37">
        <v>2.5700000000000001E-2</v>
      </c>
    </row>
    <row r="2555" spans="1:14" x14ac:dyDescent="0.2">
      <c r="A2555" s="40">
        <v>202008</v>
      </c>
      <c r="B2555" s="35">
        <v>44054</v>
      </c>
      <c r="C2555" s="7" t="s">
        <v>568</v>
      </c>
      <c r="D2555" s="36">
        <v>2.4400000000000002E-2</v>
      </c>
      <c r="E2555" s="36">
        <v>2.69E-2</v>
      </c>
      <c r="F2555" s="36">
        <v>3.0200000000000001E-2</v>
      </c>
      <c r="G2555" s="37">
        <v>2.7199999999999998E-2</v>
      </c>
      <c r="H2555" s="8">
        <v>0</v>
      </c>
      <c r="I2555" s="120"/>
      <c r="J2555" s="7">
        <v>2.1499999999999998E-2</v>
      </c>
      <c r="K2555" s="7">
        <v>2.3099999999999999E-2</v>
      </c>
      <c r="L2555" s="7">
        <v>2.64E-2</v>
      </c>
      <c r="M2555" s="7">
        <v>3.2300000000000002E-2</v>
      </c>
      <c r="N2555" s="37">
        <v>2.6599999999999999E-2</v>
      </c>
    </row>
    <row r="2556" spans="1:14" x14ac:dyDescent="0.2">
      <c r="A2556" s="40">
        <v>202008</v>
      </c>
      <c r="B2556" s="35">
        <v>44055</v>
      </c>
      <c r="C2556" s="7" t="s">
        <v>568</v>
      </c>
      <c r="D2556" s="36">
        <v>2.46E-2</v>
      </c>
      <c r="E2556" s="36">
        <v>2.7099999999999999E-2</v>
      </c>
      <c r="F2556" s="36">
        <v>3.0300000000000001E-2</v>
      </c>
      <c r="G2556" s="37">
        <v>2.7300000000000001E-2</v>
      </c>
      <c r="H2556" s="8">
        <v>0</v>
      </c>
      <c r="I2556" s="120"/>
      <c r="J2556" s="7">
        <v>2.1700000000000001E-2</v>
      </c>
      <c r="K2556" s="7">
        <v>2.3300000000000001E-2</v>
      </c>
      <c r="L2556" s="7">
        <v>2.6599999999999999E-2</v>
      </c>
      <c r="M2556" s="7">
        <v>3.2399999999999998E-2</v>
      </c>
      <c r="N2556" s="37">
        <v>2.6700000000000002E-2</v>
      </c>
    </row>
    <row r="2557" spans="1:14" x14ac:dyDescent="0.2">
      <c r="A2557" s="40">
        <v>202008</v>
      </c>
      <c r="B2557" s="35">
        <v>44056</v>
      </c>
      <c r="C2557" s="7" t="s">
        <v>568</v>
      </c>
      <c r="D2557" s="36">
        <v>2.52E-2</v>
      </c>
      <c r="E2557" s="36">
        <v>2.7699999999999999E-2</v>
      </c>
      <c r="F2557" s="36">
        <v>3.09E-2</v>
      </c>
      <c r="G2557" s="37">
        <v>2.7900000000000001E-2</v>
      </c>
      <c r="H2557" s="8">
        <v>0</v>
      </c>
      <c r="I2557" s="120"/>
      <c r="J2557" s="7">
        <v>2.29E-2</v>
      </c>
      <c r="K2557" s="7">
        <v>2.41E-2</v>
      </c>
      <c r="L2557" s="7">
        <v>2.7199999999999998E-2</v>
      </c>
      <c r="M2557" s="7">
        <v>3.3000000000000002E-2</v>
      </c>
      <c r="N2557" s="37">
        <v>2.7400000000000001E-2</v>
      </c>
    </row>
    <row r="2558" spans="1:14" x14ac:dyDescent="0.2">
      <c r="A2558" s="40">
        <v>202008</v>
      </c>
      <c r="B2558" s="35">
        <v>44057</v>
      </c>
      <c r="C2558" s="7" t="s">
        <v>568</v>
      </c>
      <c r="D2558" s="36">
        <v>2.5399999999999999E-2</v>
      </c>
      <c r="E2558" s="36">
        <v>2.7900000000000001E-2</v>
      </c>
      <c r="F2558" s="36">
        <v>3.1099999999999999E-2</v>
      </c>
      <c r="G2558" s="37">
        <v>2.81E-2</v>
      </c>
      <c r="H2558" s="8">
        <v>0</v>
      </c>
      <c r="I2558" s="120"/>
      <c r="J2558" s="7">
        <v>2.3E-2</v>
      </c>
      <c r="K2558" s="7">
        <v>2.4299999999999999E-2</v>
      </c>
      <c r="L2558" s="7">
        <v>2.7400000000000001E-2</v>
      </c>
      <c r="M2558" s="7">
        <v>3.32E-2</v>
      </c>
      <c r="N2558" s="37">
        <v>2.76E-2</v>
      </c>
    </row>
    <row r="2559" spans="1:14" x14ac:dyDescent="0.2">
      <c r="A2559" s="40">
        <v>202008</v>
      </c>
      <c r="B2559" s="35">
        <v>44060</v>
      </c>
      <c r="C2559" s="7" t="s">
        <v>568</v>
      </c>
      <c r="D2559" s="36">
        <v>2.5399999999999999E-2</v>
      </c>
      <c r="E2559" s="36">
        <v>2.7799999999999998E-2</v>
      </c>
      <c r="F2559" s="36">
        <v>3.1099999999999999E-2</v>
      </c>
      <c r="G2559" s="37">
        <v>2.81E-2</v>
      </c>
      <c r="H2559" s="8">
        <v>0</v>
      </c>
      <c r="I2559" s="120"/>
      <c r="J2559" s="7">
        <v>2.3199999999999998E-2</v>
      </c>
      <c r="K2559" s="7">
        <v>2.4299999999999999E-2</v>
      </c>
      <c r="L2559" s="7">
        <v>2.7300000000000001E-2</v>
      </c>
      <c r="M2559" s="7">
        <v>3.3300000000000003E-2</v>
      </c>
      <c r="N2559" s="37">
        <v>2.76E-2</v>
      </c>
    </row>
    <row r="2560" spans="1:14" x14ac:dyDescent="0.2">
      <c r="A2560" s="40">
        <v>202008</v>
      </c>
      <c r="B2560" s="35">
        <v>44061</v>
      </c>
      <c r="C2560" s="7" t="s">
        <v>568</v>
      </c>
      <c r="D2560" s="36">
        <v>2.5399999999999999E-2</v>
      </c>
      <c r="E2560" s="36">
        <v>2.7699999999999999E-2</v>
      </c>
      <c r="F2560" s="36">
        <v>3.09E-2</v>
      </c>
      <c r="G2560" s="37">
        <v>2.8000000000000001E-2</v>
      </c>
      <c r="H2560" s="8">
        <v>0</v>
      </c>
      <c r="I2560" s="120"/>
      <c r="J2560" s="7">
        <v>2.3E-2</v>
      </c>
      <c r="K2560" s="7">
        <v>2.4199999999999999E-2</v>
      </c>
      <c r="L2560" s="7">
        <v>2.7300000000000001E-2</v>
      </c>
      <c r="M2560" s="7">
        <v>3.3099999999999997E-2</v>
      </c>
      <c r="N2560" s="37">
        <v>2.75E-2</v>
      </c>
    </row>
    <row r="2561" spans="1:14" x14ac:dyDescent="0.2">
      <c r="A2561" s="40">
        <v>202008</v>
      </c>
      <c r="B2561" s="35">
        <v>44062</v>
      </c>
      <c r="C2561" s="7" t="s">
        <v>568</v>
      </c>
      <c r="D2561" s="36">
        <v>2.5600000000000001E-2</v>
      </c>
      <c r="E2561" s="36">
        <v>2.7900000000000001E-2</v>
      </c>
      <c r="F2561" s="36">
        <v>3.1E-2</v>
      </c>
      <c r="G2561" s="37">
        <v>2.8199999999999999E-2</v>
      </c>
      <c r="H2561" s="8">
        <v>0</v>
      </c>
      <c r="I2561" s="120"/>
      <c r="J2561" s="7">
        <v>2.3300000000000001E-2</v>
      </c>
      <c r="K2561" s="7">
        <v>2.4299999999999999E-2</v>
      </c>
      <c r="L2561" s="7">
        <v>2.75E-2</v>
      </c>
      <c r="M2561" s="7">
        <v>3.3300000000000003E-2</v>
      </c>
      <c r="N2561" s="37">
        <v>2.7699999999999999E-2</v>
      </c>
    </row>
    <row r="2562" spans="1:14" x14ac:dyDescent="0.2">
      <c r="A2562" s="40">
        <v>202008</v>
      </c>
      <c r="B2562" s="35">
        <v>44063</v>
      </c>
      <c r="C2562" s="7" t="s">
        <v>568</v>
      </c>
      <c r="D2562" s="36">
        <v>2.5399999999999999E-2</v>
      </c>
      <c r="E2562" s="36">
        <v>2.76E-2</v>
      </c>
      <c r="F2562" s="36">
        <v>3.0700000000000002E-2</v>
      </c>
      <c r="G2562" s="37">
        <v>2.7900000000000001E-2</v>
      </c>
      <c r="H2562" s="8">
        <v>0</v>
      </c>
      <c r="I2562" s="120"/>
      <c r="J2562" s="7">
        <v>2.3300000000000001E-2</v>
      </c>
      <c r="K2562" s="7">
        <v>2.4400000000000002E-2</v>
      </c>
      <c r="L2562" s="7">
        <v>2.7199999999999998E-2</v>
      </c>
      <c r="M2562" s="7">
        <v>3.3000000000000002E-2</v>
      </c>
      <c r="N2562" s="37">
        <v>2.75E-2</v>
      </c>
    </row>
    <row r="2563" spans="1:14" x14ac:dyDescent="0.2">
      <c r="A2563" s="40">
        <v>202008</v>
      </c>
      <c r="B2563" s="35">
        <v>44064</v>
      </c>
      <c r="C2563" s="7" t="s">
        <v>568</v>
      </c>
      <c r="D2563" s="36">
        <v>2.52E-2</v>
      </c>
      <c r="E2563" s="36">
        <v>2.7400000000000001E-2</v>
      </c>
      <c r="F2563" s="36">
        <v>3.0599999999999999E-2</v>
      </c>
      <c r="G2563" s="37">
        <v>2.7699999999999999E-2</v>
      </c>
      <c r="H2563" s="8">
        <v>0</v>
      </c>
      <c r="I2563" s="120"/>
      <c r="J2563" s="7">
        <v>2.3E-2</v>
      </c>
      <c r="K2563" s="7">
        <v>2.41E-2</v>
      </c>
      <c r="L2563" s="7">
        <v>2.7E-2</v>
      </c>
      <c r="M2563" s="7">
        <v>3.2800000000000003E-2</v>
      </c>
      <c r="N2563" s="37">
        <v>2.7300000000000001E-2</v>
      </c>
    </row>
    <row r="2564" spans="1:14" x14ac:dyDescent="0.2">
      <c r="A2564" s="40">
        <v>202008</v>
      </c>
      <c r="B2564" s="35">
        <v>44067</v>
      </c>
      <c r="C2564" s="7" t="s">
        <v>568</v>
      </c>
      <c r="D2564" s="36">
        <v>2.53E-2</v>
      </c>
      <c r="E2564" s="36">
        <v>2.7400000000000001E-2</v>
      </c>
      <c r="F2564" s="36">
        <v>3.0599999999999999E-2</v>
      </c>
      <c r="G2564" s="37">
        <v>2.7799999999999998E-2</v>
      </c>
      <c r="H2564" s="8">
        <v>0</v>
      </c>
      <c r="I2564" s="120"/>
      <c r="J2564" s="7">
        <v>2.3099999999999999E-2</v>
      </c>
      <c r="K2564" s="7">
        <v>2.4199999999999999E-2</v>
      </c>
      <c r="L2564" s="7">
        <v>2.7E-2</v>
      </c>
      <c r="M2564" s="7">
        <v>3.2800000000000003E-2</v>
      </c>
      <c r="N2564" s="37">
        <v>2.7400000000000001E-2</v>
      </c>
    </row>
    <row r="2565" spans="1:14" x14ac:dyDescent="0.2">
      <c r="A2565" s="40">
        <v>202008</v>
      </c>
      <c r="B2565" s="35">
        <v>44068</v>
      </c>
      <c r="C2565" s="7" t="s">
        <v>568</v>
      </c>
      <c r="D2565" s="36">
        <v>2.5700000000000001E-2</v>
      </c>
      <c r="E2565" s="36">
        <v>2.7900000000000001E-2</v>
      </c>
      <c r="F2565" s="36">
        <v>3.1E-2</v>
      </c>
      <c r="G2565" s="37">
        <v>2.8199999999999999E-2</v>
      </c>
      <c r="H2565" s="8">
        <v>0</v>
      </c>
      <c r="I2565" s="120"/>
      <c r="J2565" s="7">
        <v>2.3599999999999999E-2</v>
      </c>
      <c r="K2565" s="7">
        <v>2.4500000000000001E-2</v>
      </c>
      <c r="L2565" s="7">
        <v>2.7400000000000001E-2</v>
      </c>
      <c r="M2565" s="7">
        <v>3.32E-2</v>
      </c>
      <c r="N2565" s="37">
        <v>2.7799999999999998E-2</v>
      </c>
    </row>
    <row r="2566" spans="1:14" x14ac:dyDescent="0.2">
      <c r="A2566" s="40">
        <v>202008</v>
      </c>
      <c r="B2566" s="35">
        <v>44069</v>
      </c>
      <c r="C2566" s="7" t="s">
        <v>568</v>
      </c>
      <c r="D2566" s="36">
        <v>2.5999999999999999E-2</v>
      </c>
      <c r="E2566" s="36">
        <v>2.8199999999999999E-2</v>
      </c>
      <c r="F2566" s="36">
        <v>3.1300000000000001E-2</v>
      </c>
      <c r="G2566" s="37">
        <v>2.8500000000000001E-2</v>
      </c>
      <c r="H2566" s="8">
        <v>0</v>
      </c>
      <c r="I2566" s="120"/>
      <c r="J2566" s="7">
        <v>2.4E-2</v>
      </c>
      <c r="K2566" s="7">
        <v>2.4799999999999999E-2</v>
      </c>
      <c r="L2566" s="7">
        <v>2.7699999999999999E-2</v>
      </c>
      <c r="M2566" s="7">
        <v>3.3500000000000002E-2</v>
      </c>
      <c r="N2566" s="37">
        <v>2.81E-2</v>
      </c>
    </row>
    <row r="2567" spans="1:14" x14ac:dyDescent="0.2">
      <c r="A2567" s="40">
        <v>202008</v>
      </c>
      <c r="B2567" s="35">
        <v>44070</v>
      </c>
      <c r="C2567" s="7" t="s">
        <v>568</v>
      </c>
      <c r="D2567" s="36">
        <v>2.7E-2</v>
      </c>
      <c r="E2567" s="36">
        <v>2.9100000000000001E-2</v>
      </c>
      <c r="F2567" s="36">
        <v>3.2300000000000002E-2</v>
      </c>
      <c r="G2567" s="37">
        <v>2.9499999999999998E-2</v>
      </c>
      <c r="H2567" s="8">
        <v>0</v>
      </c>
      <c r="I2567" s="120"/>
      <c r="J2567" s="7">
        <v>2.46E-2</v>
      </c>
      <c r="K2567" s="7">
        <v>2.58E-2</v>
      </c>
      <c r="L2567" s="7">
        <v>2.86E-2</v>
      </c>
      <c r="M2567" s="7">
        <v>3.4500000000000003E-2</v>
      </c>
      <c r="N2567" s="37">
        <v>2.9000000000000001E-2</v>
      </c>
    </row>
    <row r="2568" spans="1:14" x14ac:dyDescent="0.2">
      <c r="A2568" s="40">
        <v>202008</v>
      </c>
      <c r="B2568" s="35">
        <v>44071</v>
      </c>
      <c r="C2568" s="7" t="s">
        <v>568</v>
      </c>
      <c r="D2568" s="36">
        <v>2.7E-2</v>
      </c>
      <c r="E2568" s="36">
        <v>2.92E-2</v>
      </c>
      <c r="F2568" s="36">
        <v>3.2399999999999998E-2</v>
      </c>
      <c r="G2568" s="37">
        <v>2.9499999999999998E-2</v>
      </c>
      <c r="H2568" s="8">
        <v>0</v>
      </c>
      <c r="I2568" s="120"/>
      <c r="J2568" s="7">
        <v>2.4E-2</v>
      </c>
      <c r="K2568" s="7">
        <v>2.58E-2</v>
      </c>
      <c r="L2568" s="7">
        <v>2.87E-2</v>
      </c>
      <c r="M2568" s="7">
        <v>3.4500000000000003E-2</v>
      </c>
      <c r="N2568" s="37">
        <v>2.8899999999999999E-2</v>
      </c>
    </row>
    <row r="2569" spans="1:14" x14ac:dyDescent="0.2">
      <c r="A2569" s="40">
        <v>202008</v>
      </c>
      <c r="B2569" s="35">
        <v>44074</v>
      </c>
      <c r="C2569" s="7" t="s">
        <v>568</v>
      </c>
      <c r="D2569" s="36">
        <v>2.63E-2</v>
      </c>
      <c r="E2569" s="36">
        <v>2.86E-2</v>
      </c>
      <c r="F2569" s="36">
        <v>3.1800000000000002E-2</v>
      </c>
      <c r="G2569" s="37">
        <v>2.8899999999999999E-2</v>
      </c>
      <c r="H2569" s="8">
        <v>0</v>
      </c>
      <c r="I2569" s="120"/>
      <c r="J2569" s="7">
        <v>2.4199999999999999E-2</v>
      </c>
      <c r="K2569" s="7">
        <v>2.52E-2</v>
      </c>
      <c r="L2569" s="7">
        <v>2.81E-2</v>
      </c>
      <c r="M2569" s="7">
        <v>3.39E-2</v>
      </c>
      <c r="N2569" s="37">
        <v>2.8400000000000002E-2</v>
      </c>
    </row>
    <row r="2570" spans="1:14" x14ac:dyDescent="0.2">
      <c r="A2570" s="40">
        <v>202009</v>
      </c>
      <c r="B2570" s="35">
        <v>44075</v>
      </c>
      <c r="C2570" s="7" t="s">
        <v>568</v>
      </c>
      <c r="D2570" s="36">
        <v>2.5899999999999999E-2</v>
      </c>
      <c r="E2570" s="36">
        <v>2.8299999999999999E-2</v>
      </c>
      <c r="F2570" s="36">
        <v>3.15E-2</v>
      </c>
      <c r="G2570" s="37">
        <v>2.86E-2</v>
      </c>
      <c r="H2570" s="8">
        <v>0</v>
      </c>
      <c r="I2570" s="120"/>
      <c r="J2570" s="7">
        <v>2.3400000000000001E-2</v>
      </c>
      <c r="K2570" s="7">
        <v>2.47E-2</v>
      </c>
      <c r="L2570" s="7">
        <v>2.7799999999999998E-2</v>
      </c>
      <c r="M2570" s="7">
        <v>3.3500000000000002E-2</v>
      </c>
      <c r="N2570" s="37">
        <v>2.8000000000000001E-2</v>
      </c>
    </row>
    <row r="2571" spans="1:14" x14ac:dyDescent="0.2">
      <c r="A2571" s="40">
        <v>202009</v>
      </c>
      <c r="B2571" s="35">
        <v>44076</v>
      </c>
      <c r="C2571" s="7" t="s">
        <v>568</v>
      </c>
      <c r="D2571" s="36">
        <v>2.53E-2</v>
      </c>
      <c r="E2571" s="36">
        <v>2.7699999999999999E-2</v>
      </c>
      <c r="F2571" s="36">
        <v>3.1E-2</v>
      </c>
      <c r="G2571" s="37">
        <v>2.8000000000000001E-2</v>
      </c>
      <c r="H2571" s="8">
        <v>0</v>
      </c>
      <c r="I2571" s="120"/>
      <c r="J2571" s="7">
        <v>2.2599999999999999E-2</v>
      </c>
      <c r="K2571" s="7">
        <v>2.4E-2</v>
      </c>
      <c r="L2571" s="7">
        <v>2.7199999999999998E-2</v>
      </c>
      <c r="M2571" s="7">
        <v>3.3000000000000002E-2</v>
      </c>
      <c r="N2571" s="37">
        <v>2.7400000000000001E-2</v>
      </c>
    </row>
    <row r="2572" spans="1:14" x14ac:dyDescent="0.2">
      <c r="A2572" s="40">
        <v>202009</v>
      </c>
      <c r="B2572" s="35">
        <v>44077</v>
      </c>
      <c r="C2572" s="7" t="s">
        <v>568</v>
      </c>
      <c r="D2572" s="36">
        <v>2.5100000000000001E-2</v>
      </c>
      <c r="E2572" s="36">
        <v>2.7400000000000001E-2</v>
      </c>
      <c r="F2572" s="36">
        <v>3.0700000000000002E-2</v>
      </c>
      <c r="G2572" s="37">
        <v>2.7699999999999999E-2</v>
      </c>
      <c r="H2572" s="8">
        <v>0</v>
      </c>
      <c r="I2572" s="120"/>
      <c r="J2572" s="7">
        <v>2.2200000000000001E-2</v>
      </c>
      <c r="K2572" s="7">
        <v>2.3800000000000002E-2</v>
      </c>
      <c r="L2572" s="7">
        <v>2.69E-2</v>
      </c>
      <c r="M2572" s="7">
        <v>3.27E-2</v>
      </c>
      <c r="N2572" s="37">
        <v>2.7099999999999999E-2</v>
      </c>
    </row>
    <row r="2573" spans="1:14" x14ac:dyDescent="0.2">
      <c r="A2573" s="40">
        <v>202009</v>
      </c>
      <c r="B2573" s="35">
        <v>44078</v>
      </c>
      <c r="C2573" s="7" t="s">
        <v>568</v>
      </c>
      <c r="D2573" s="36">
        <v>2.6499999999999999E-2</v>
      </c>
      <c r="E2573" s="36">
        <v>2.87E-2</v>
      </c>
      <c r="F2573" s="36">
        <v>3.1899999999999998E-2</v>
      </c>
      <c r="G2573" s="37">
        <v>2.9000000000000001E-2</v>
      </c>
      <c r="H2573" s="8">
        <v>0</v>
      </c>
      <c r="I2573" s="120"/>
      <c r="J2573" s="7">
        <v>2.3400000000000001E-2</v>
      </c>
      <c r="K2573" s="7">
        <v>2.5100000000000001E-2</v>
      </c>
      <c r="L2573" s="7">
        <v>2.8299999999999999E-2</v>
      </c>
      <c r="M2573" s="7">
        <v>3.4000000000000002E-2</v>
      </c>
      <c r="N2573" s="37">
        <v>2.8400000000000002E-2</v>
      </c>
    </row>
    <row r="2574" spans="1:14" x14ac:dyDescent="0.2">
      <c r="A2574" s="40">
        <v>202009</v>
      </c>
      <c r="B2574" s="35">
        <v>44082</v>
      </c>
      <c r="C2574" s="7" t="s">
        <v>568</v>
      </c>
      <c r="D2574" s="36">
        <v>2.5999999999999999E-2</v>
      </c>
      <c r="E2574" s="36">
        <v>2.8299999999999999E-2</v>
      </c>
      <c r="F2574" s="36">
        <v>3.1600000000000003E-2</v>
      </c>
      <c r="G2574" s="37">
        <v>2.86E-2</v>
      </c>
      <c r="H2574" s="8">
        <v>0</v>
      </c>
      <c r="I2574" s="120"/>
      <c r="J2574" s="7">
        <v>2.29E-2</v>
      </c>
      <c r="K2574" s="7">
        <v>2.46E-2</v>
      </c>
      <c r="L2574" s="7">
        <v>2.7799999999999998E-2</v>
      </c>
      <c r="M2574" s="7">
        <v>3.3599999999999998E-2</v>
      </c>
      <c r="N2574" s="37">
        <v>2.8000000000000001E-2</v>
      </c>
    </row>
    <row r="2575" spans="1:14" x14ac:dyDescent="0.2">
      <c r="A2575" s="40">
        <v>202009</v>
      </c>
      <c r="B2575" s="35">
        <v>44083</v>
      </c>
      <c r="C2575" s="7" t="s">
        <v>568</v>
      </c>
      <c r="D2575" s="36">
        <v>2.6499999999999999E-2</v>
      </c>
      <c r="E2575" s="36">
        <v>2.87E-2</v>
      </c>
      <c r="F2575" s="36">
        <v>3.2000000000000001E-2</v>
      </c>
      <c r="G2575" s="37">
        <v>2.9100000000000001E-2</v>
      </c>
      <c r="H2575" s="8">
        <v>0</v>
      </c>
      <c r="I2575" s="120"/>
      <c r="J2575" s="7">
        <v>2.3900000000000001E-2</v>
      </c>
      <c r="K2575" s="7">
        <v>2.5100000000000001E-2</v>
      </c>
      <c r="L2575" s="7">
        <v>2.8199999999999999E-2</v>
      </c>
      <c r="M2575" s="7">
        <v>3.4000000000000002E-2</v>
      </c>
      <c r="N2575" s="37">
        <v>2.8500000000000001E-2</v>
      </c>
    </row>
    <row r="2576" spans="1:14" x14ac:dyDescent="0.2">
      <c r="A2576" s="40">
        <v>202009</v>
      </c>
      <c r="B2576" s="35">
        <v>44084</v>
      </c>
      <c r="C2576" s="7" t="s">
        <v>568</v>
      </c>
      <c r="D2576" s="36">
        <v>2.63E-2</v>
      </c>
      <c r="E2576" s="36">
        <v>2.8500000000000001E-2</v>
      </c>
      <c r="F2576" s="36">
        <v>3.1800000000000002E-2</v>
      </c>
      <c r="G2576" s="37">
        <v>2.8899999999999999E-2</v>
      </c>
      <c r="H2576" s="8">
        <v>0</v>
      </c>
      <c r="I2576" s="120"/>
      <c r="J2576" s="7">
        <v>2.3400000000000001E-2</v>
      </c>
      <c r="K2576" s="7">
        <v>2.4899999999999999E-2</v>
      </c>
      <c r="L2576" s="7">
        <v>2.8000000000000001E-2</v>
      </c>
      <c r="M2576" s="7">
        <v>3.3700000000000001E-2</v>
      </c>
      <c r="N2576" s="37">
        <v>2.8199999999999999E-2</v>
      </c>
    </row>
    <row r="2577" spans="1:14" x14ac:dyDescent="0.2">
      <c r="A2577" s="40">
        <v>202009</v>
      </c>
      <c r="B2577" s="35">
        <v>44085</v>
      </c>
      <c r="C2577" s="7" t="s">
        <v>568</v>
      </c>
      <c r="D2577" s="36">
        <v>2.6100000000000002E-2</v>
      </c>
      <c r="E2577" s="36">
        <v>2.8299999999999999E-2</v>
      </c>
      <c r="F2577" s="36">
        <v>3.1600000000000003E-2</v>
      </c>
      <c r="G2577" s="37">
        <v>2.87E-2</v>
      </c>
      <c r="H2577" s="121">
        <v>0</v>
      </c>
      <c r="I2577" s="120"/>
      <c r="J2577" s="7">
        <v>2.3199999999999998E-2</v>
      </c>
      <c r="K2577" s="7">
        <v>2.46E-2</v>
      </c>
      <c r="L2577" s="7">
        <v>2.7799999999999998E-2</v>
      </c>
      <c r="M2577" s="7">
        <v>3.3599999999999998E-2</v>
      </c>
      <c r="N2577" s="37">
        <v>2.8000000000000001E-2</v>
      </c>
    </row>
    <row r="2578" spans="1:14" x14ac:dyDescent="0.2">
      <c r="A2578" s="40">
        <v>202009</v>
      </c>
      <c r="B2578" s="35">
        <v>44088</v>
      </c>
      <c r="C2578" s="7" t="s">
        <v>568</v>
      </c>
      <c r="D2578" s="36">
        <v>2.5999999999999999E-2</v>
      </c>
      <c r="E2578" s="36">
        <v>2.8299999999999999E-2</v>
      </c>
      <c r="F2578" s="36">
        <v>3.1399999999999997E-2</v>
      </c>
      <c r="G2578" s="37">
        <v>2.86E-2</v>
      </c>
      <c r="H2578" s="121">
        <v>0</v>
      </c>
      <c r="I2578" s="120"/>
      <c r="J2578" s="7">
        <v>2.3199999999999998E-2</v>
      </c>
      <c r="K2578" s="7">
        <v>2.4500000000000001E-2</v>
      </c>
      <c r="L2578" s="7">
        <v>2.7699999999999999E-2</v>
      </c>
      <c r="M2578" s="7">
        <v>3.3399999999999999E-2</v>
      </c>
      <c r="N2578" s="37">
        <v>2.7900000000000001E-2</v>
      </c>
    </row>
    <row r="2579" spans="1:14" x14ac:dyDescent="0.2">
      <c r="A2579" s="40">
        <v>202009</v>
      </c>
      <c r="B2579" s="35">
        <v>44089</v>
      </c>
      <c r="C2579" s="7" t="s">
        <v>568</v>
      </c>
      <c r="D2579" s="36">
        <v>2.6200000000000001E-2</v>
      </c>
      <c r="E2579" s="36">
        <v>2.8400000000000002E-2</v>
      </c>
      <c r="F2579" s="36">
        <v>3.1600000000000003E-2</v>
      </c>
      <c r="G2579" s="37">
        <v>2.87E-2</v>
      </c>
      <c r="H2579" s="121">
        <v>0</v>
      </c>
      <c r="I2579" s="120"/>
      <c r="J2579" s="7">
        <v>2.3300000000000001E-2</v>
      </c>
      <c r="K2579" s="7">
        <v>2.47E-2</v>
      </c>
      <c r="L2579" s="7">
        <v>2.7900000000000001E-2</v>
      </c>
      <c r="M2579" s="7">
        <v>3.3599999999999998E-2</v>
      </c>
      <c r="N2579" s="37">
        <v>2.8000000000000001E-2</v>
      </c>
    </row>
    <row r="2580" spans="1:14" x14ac:dyDescent="0.2">
      <c r="A2580" s="40">
        <v>202009</v>
      </c>
      <c r="B2580" s="35">
        <v>44090</v>
      </c>
      <c r="C2580" s="7" t="s">
        <v>568</v>
      </c>
      <c r="D2580" s="36">
        <v>2.63E-2</v>
      </c>
      <c r="E2580" s="36">
        <v>2.86E-2</v>
      </c>
      <c r="F2580" s="36">
        <v>3.1699999999999999E-2</v>
      </c>
      <c r="G2580" s="37">
        <v>2.8899999999999999E-2</v>
      </c>
      <c r="H2580" s="121">
        <v>0</v>
      </c>
      <c r="I2580" s="120"/>
      <c r="J2580" s="7">
        <v>2.3099999999999999E-2</v>
      </c>
      <c r="K2580" s="7">
        <v>2.47E-2</v>
      </c>
      <c r="L2580" s="7">
        <v>2.8000000000000001E-2</v>
      </c>
      <c r="M2580" s="7">
        <v>3.3599999999999998E-2</v>
      </c>
      <c r="N2580" s="37">
        <v>2.81E-2</v>
      </c>
    </row>
    <row r="2581" spans="1:14" x14ac:dyDescent="0.2">
      <c r="A2581" s="40">
        <v>202009</v>
      </c>
      <c r="B2581" s="35">
        <v>44091</v>
      </c>
      <c r="C2581" s="7" t="s">
        <v>568</v>
      </c>
      <c r="D2581" s="36">
        <v>2.5899999999999999E-2</v>
      </c>
      <c r="E2581" s="36">
        <v>2.8400000000000002E-2</v>
      </c>
      <c r="F2581" s="36">
        <v>3.15E-2</v>
      </c>
      <c r="G2581" s="37">
        <v>2.86E-2</v>
      </c>
      <c r="H2581" s="121">
        <v>0</v>
      </c>
      <c r="I2581" s="120"/>
      <c r="J2581" s="7">
        <v>2.3E-2</v>
      </c>
      <c r="K2581" s="7">
        <v>2.4400000000000002E-2</v>
      </c>
      <c r="L2581" s="7">
        <v>2.7799999999999998E-2</v>
      </c>
      <c r="M2581" s="7">
        <v>3.3399999999999999E-2</v>
      </c>
      <c r="N2581" s="37">
        <v>2.7900000000000001E-2</v>
      </c>
    </row>
    <row r="2582" spans="1:14" x14ac:dyDescent="0.2">
      <c r="A2582" s="40">
        <v>202009</v>
      </c>
      <c r="B2582" s="35">
        <v>44092</v>
      </c>
      <c r="C2582" s="7" t="s">
        <v>568</v>
      </c>
      <c r="D2582" s="36">
        <v>2.6200000000000001E-2</v>
      </c>
      <c r="E2582" s="36">
        <v>2.86E-2</v>
      </c>
      <c r="F2582" s="36">
        <v>3.1800000000000002E-2</v>
      </c>
      <c r="G2582" s="37">
        <v>2.8899999999999999E-2</v>
      </c>
      <c r="H2582" s="121">
        <v>0</v>
      </c>
      <c r="I2582" s="120"/>
      <c r="J2582" s="7">
        <v>2.3E-2</v>
      </c>
      <c r="K2582" s="7">
        <v>2.4500000000000001E-2</v>
      </c>
      <c r="L2582" s="7">
        <v>2.7900000000000001E-2</v>
      </c>
      <c r="M2582" s="7">
        <v>3.3599999999999998E-2</v>
      </c>
      <c r="N2582" s="37">
        <v>2.8000000000000001E-2</v>
      </c>
    </row>
    <row r="2583" spans="1:14" x14ac:dyDescent="0.2">
      <c r="A2583" s="40">
        <v>202009</v>
      </c>
      <c r="B2583" s="35">
        <v>44095</v>
      </c>
      <c r="C2583" s="7" t="s">
        <v>568</v>
      </c>
      <c r="D2583" s="36">
        <v>2.5999999999999999E-2</v>
      </c>
      <c r="E2583" s="36">
        <v>2.8400000000000002E-2</v>
      </c>
      <c r="F2583" s="36">
        <v>3.15E-2</v>
      </c>
      <c r="G2583" s="37">
        <v>2.86E-2</v>
      </c>
      <c r="H2583" s="121">
        <v>0</v>
      </c>
      <c r="I2583" s="120"/>
      <c r="J2583" s="7">
        <v>2.2800000000000001E-2</v>
      </c>
      <c r="K2583" s="7">
        <v>2.4400000000000002E-2</v>
      </c>
      <c r="L2583" s="7">
        <v>2.7799999999999998E-2</v>
      </c>
      <c r="M2583" s="7">
        <v>3.3399999999999999E-2</v>
      </c>
      <c r="N2583" s="37">
        <v>2.7799999999999998E-2</v>
      </c>
    </row>
    <row r="2584" spans="1:14" x14ac:dyDescent="0.2">
      <c r="A2584" s="40">
        <v>202009</v>
      </c>
      <c r="B2584" s="35">
        <v>44096</v>
      </c>
      <c r="C2584" s="7" t="s">
        <v>568</v>
      </c>
      <c r="D2584" s="36">
        <v>2.5999999999999999E-2</v>
      </c>
      <c r="E2584" s="36">
        <v>2.8299999999999999E-2</v>
      </c>
      <c r="F2584" s="36">
        <v>3.15E-2</v>
      </c>
      <c r="G2584" s="37">
        <v>2.86E-2</v>
      </c>
      <c r="H2584" s="121">
        <v>0</v>
      </c>
      <c r="I2584" s="120"/>
      <c r="J2584" s="7">
        <v>2.2700000000000001E-2</v>
      </c>
      <c r="K2584" s="7">
        <v>2.4400000000000002E-2</v>
      </c>
      <c r="L2584" s="7">
        <v>2.7699999999999999E-2</v>
      </c>
      <c r="M2584" s="7">
        <v>3.3399999999999999E-2</v>
      </c>
      <c r="N2584" s="37">
        <v>2.7799999999999998E-2</v>
      </c>
    </row>
    <row r="2585" spans="1:14" x14ac:dyDescent="0.2">
      <c r="A2585" s="40">
        <v>202009</v>
      </c>
      <c r="B2585" s="35">
        <v>44097</v>
      </c>
      <c r="C2585" s="7" t="s">
        <v>568</v>
      </c>
      <c r="D2585" s="36">
        <v>2.6100000000000002E-2</v>
      </c>
      <c r="E2585" s="36">
        <v>2.8400000000000002E-2</v>
      </c>
      <c r="F2585" s="36">
        <v>3.1699999999999999E-2</v>
      </c>
      <c r="G2585" s="37">
        <v>2.87E-2</v>
      </c>
      <c r="H2585" s="121">
        <v>0</v>
      </c>
      <c r="I2585" s="120"/>
      <c r="J2585" s="7">
        <v>2.3099999999999999E-2</v>
      </c>
      <c r="K2585" s="7">
        <v>2.46E-2</v>
      </c>
      <c r="L2585" s="7">
        <v>2.7799999999999998E-2</v>
      </c>
      <c r="M2585" s="7">
        <v>3.3599999999999998E-2</v>
      </c>
      <c r="N2585" s="37">
        <v>2.8000000000000001E-2</v>
      </c>
    </row>
    <row r="2586" spans="1:14" x14ac:dyDescent="0.2">
      <c r="A2586" s="40">
        <v>202009</v>
      </c>
      <c r="B2586" s="35">
        <v>44098</v>
      </c>
      <c r="C2586" s="7" t="s">
        <v>568</v>
      </c>
      <c r="D2586" s="36">
        <v>2.64E-2</v>
      </c>
      <c r="E2586" s="36">
        <v>2.8400000000000002E-2</v>
      </c>
      <c r="F2586" s="36">
        <v>3.1699999999999999E-2</v>
      </c>
      <c r="G2586" s="37">
        <v>2.8799999999999999E-2</v>
      </c>
      <c r="H2586" s="121">
        <v>0</v>
      </c>
      <c r="I2586" s="120"/>
      <c r="J2586" s="7">
        <v>2.3300000000000001E-2</v>
      </c>
      <c r="K2586" s="7">
        <v>2.47E-2</v>
      </c>
      <c r="L2586" s="7">
        <v>2.7900000000000001E-2</v>
      </c>
      <c r="M2586" s="7">
        <v>3.3700000000000001E-2</v>
      </c>
      <c r="N2586" s="37">
        <v>2.81E-2</v>
      </c>
    </row>
    <row r="2587" spans="1:14" x14ac:dyDescent="0.2">
      <c r="A2587" s="40">
        <v>202009</v>
      </c>
      <c r="B2587" s="35">
        <v>44099</v>
      </c>
      <c r="C2587" s="7" t="s">
        <v>568</v>
      </c>
      <c r="D2587" s="36">
        <v>2.6700000000000002E-2</v>
      </c>
      <c r="E2587" s="36">
        <v>2.86E-2</v>
      </c>
      <c r="F2587" s="36">
        <v>3.1899999999999998E-2</v>
      </c>
      <c r="G2587" s="37">
        <v>2.9100000000000001E-2</v>
      </c>
      <c r="H2587" s="121">
        <v>0</v>
      </c>
      <c r="I2587" s="120"/>
      <c r="J2587" s="7">
        <v>2.3099999999999999E-2</v>
      </c>
      <c r="K2587" s="7">
        <v>2.5100000000000001E-2</v>
      </c>
      <c r="L2587" s="7">
        <v>2.81E-2</v>
      </c>
      <c r="M2587" s="7">
        <v>3.4000000000000002E-2</v>
      </c>
      <c r="N2587" s="37">
        <v>2.8299999999999999E-2</v>
      </c>
    </row>
    <row r="2588" spans="1:14" x14ac:dyDescent="0.2">
      <c r="A2588" s="40">
        <v>202009</v>
      </c>
      <c r="B2588" s="35">
        <v>44102</v>
      </c>
      <c r="C2588" s="7" t="s">
        <v>568</v>
      </c>
      <c r="D2588" s="36">
        <v>2.6599999999999999E-2</v>
      </c>
      <c r="E2588" s="36">
        <v>2.8799999999999999E-2</v>
      </c>
      <c r="F2588" s="36">
        <v>3.2300000000000002E-2</v>
      </c>
      <c r="G2588" s="37">
        <v>2.92E-2</v>
      </c>
      <c r="H2588" s="121">
        <v>0</v>
      </c>
      <c r="I2588" s="120"/>
      <c r="J2588" s="7">
        <v>2.3599999999999999E-2</v>
      </c>
      <c r="K2588" s="7">
        <v>2.5100000000000001E-2</v>
      </c>
      <c r="L2588" s="7">
        <v>2.8299999999999999E-2</v>
      </c>
      <c r="M2588" s="7">
        <v>3.4299999999999997E-2</v>
      </c>
      <c r="N2588" s="37">
        <v>2.8500000000000001E-2</v>
      </c>
    </row>
    <row r="2589" spans="1:14" x14ac:dyDescent="0.2">
      <c r="A2589" s="40">
        <v>202009</v>
      </c>
      <c r="B2589" s="35">
        <v>44103</v>
      </c>
      <c r="C2589" s="7" t="s">
        <v>568</v>
      </c>
      <c r="D2589" s="36">
        <v>2.64E-2</v>
      </c>
      <c r="E2589" s="36">
        <v>2.86E-2</v>
      </c>
      <c r="F2589" s="36">
        <v>3.2099999999999997E-2</v>
      </c>
      <c r="G2589" s="37">
        <v>2.9000000000000001E-2</v>
      </c>
      <c r="H2589" s="121">
        <v>0</v>
      </c>
      <c r="I2589" s="120"/>
      <c r="J2589" s="7">
        <v>2.3400000000000001E-2</v>
      </c>
      <c r="K2589" s="7">
        <v>2.4799999999999999E-2</v>
      </c>
      <c r="L2589" s="7">
        <v>2.81E-2</v>
      </c>
      <c r="M2589" s="7">
        <v>3.4000000000000002E-2</v>
      </c>
      <c r="N2589" s="37">
        <v>2.8299999999999999E-2</v>
      </c>
    </row>
    <row r="2590" spans="1:14" x14ac:dyDescent="0.2">
      <c r="A2590" s="40">
        <v>202009</v>
      </c>
      <c r="B2590" s="35">
        <v>44104</v>
      </c>
      <c r="C2590" s="7" t="s">
        <v>568</v>
      </c>
      <c r="D2590" s="36">
        <v>2.6800000000000001E-2</v>
      </c>
      <c r="E2590" s="36">
        <v>2.9100000000000001E-2</v>
      </c>
      <c r="F2590" s="36">
        <v>3.2500000000000001E-2</v>
      </c>
      <c r="G2590" s="37">
        <v>2.9499999999999998E-2</v>
      </c>
      <c r="H2590" s="121">
        <v>0</v>
      </c>
      <c r="I2590" s="120"/>
      <c r="J2590" s="7">
        <v>2.3199999999999998E-2</v>
      </c>
      <c r="K2590" s="7">
        <v>2.52E-2</v>
      </c>
      <c r="L2590" s="7">
        <v>2.8500000000000001E-2</v>
      </c>
      <c r="M2590" s="7">
        <v>3.44E-2</v>
      </c>
      <c r="N2590" s="37">
        <v>2.86E-2</v>
      </c>
    </row>
  </sheetData>
  <hyperlinks>
    <hyperlink ref="C1" r:id="rId1" xr:uid="{00000000-0004-0000-0400-000000000000}"/>
  </hyperlinks>
  <printOptions horizontalCentered="1" headings="1"/>
  <pageMargins left="0.1" right="0.1" top="0.51" bottom="0.5" header="0.27" footer="0.25"/>
  <pageSetup scale="41" orientation="portrait" r:id="rId2"/>
  <headerFooter alignWithMargins="0">
    <oddFooter>&amp;L&amp;9Prolaw/0860/www.moodys.com&amp;C&amp;D&amp;R&amp;P</oddFooter>
  </headerFooter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8000"/>
  </sheetPr>
  <dimension ref="A1:C1379"/>
  <sheetViews>
    <sheetView topLeftCell="A1334" workbookViewId="0">
      <selection activeCell="B1371" sqref="B1371:B1379"/>
    </sheetView>
  </sheetViews>
  <sheetFormatPr defaultRowHeight="12.75" x14ac:dyDescent="0.2"/>
  <cols>
    <col min="2" max="2" width="17.140625" bestFit="1" customWidth="1"/>
  </cols>
  <sheetData>
    <row r="1" spans="1:3" s="71" customFormat="1" ht="18.75" x14ac:dyDescent="0.3">
      <c r="B1" s="75" t="s">
        <v>561</v>
      </c>
      <c r="C1" s="71" t="s">
        <v>1397</v>
      </c>
    </row>
    <row r="2" spans="1:3" x14ac:dyDescent="0.2">
      <c r="B2" t="s">
        <v>562</v>
      </c>
      <c r="C2" t="s">
        <v>563</v>
      </c>
    </row>
    <row r="3" spans="1:3" x14ac:dyDescent="0.2">
      <c r="B3" t="s">
        <v>564</v>
      </c>
      <c r="C3" t="s">
        <v>565</v>
      </c>
    </row>
    <row r="4" spans="1:3" x14ac:dyDescent="0.2">
      <c r="B4" t="s">
        <v>566</v>
      </c>
      <c r="C4">
        <v>1</v>
      </c>
    </row>
    <row r="5" spans="1:3" x14ac:dyDescent="0.2">
      <c r="B5" t="s">
        <v>567</v>
      </c>
      <c r="C5" t="s">
        <v>568</v>
      </c>
    </row>
    <row r="6" spans="1:3" x14ac:dyDescent="0.2">
      <c r="B6" t="s">
        <v>569</v>
      </c>
      <c r="C6" t="s">
        <v>570</v>
      </c>
    </row>
    <row r="7" spans="1:3" ht="13.5" thickBot="1" x14ac:dyDescent="0.25">
      <c r="B7" s="77" t="s">
        <v>571</v>
      </c>
      <c r="C7" s="78" t="s">
        <v>572</v>
      </c>
    </row>
    <row r="8" spans="1:3" x14ac:dyDescent="0.2">
      <c r="A8" s="72">
        <f>DATE(YEAR(B8),MONTH(B8),1)</f>
        <v>42186</v>
      </c>
      <c r="B8" s="77" t="s">
        <v>559</v>
      </c>
      <c r="C8">
        <v>3.2</v>
      </c>
    </row>
    <row r="9" spans="1:3" x14ac:dyDescent="0.2">
      <c r="A9" s="72">
        <f t="shared" ref="A9:A72" si="0">DATE(YEAR(B9),MONTH(B9),1)</f>
        <v>42186</v>
      </c>
      <c r="B9" s="77" t="s">
        <v>558</v>
      </c>
      <c r="C9">
        <v>3.19</v>
      </c>
    </row>
    <row r="10" spans="1:3" x14ac:dyDescent="0.2">
      <c r="A10" s="72">
        <f t="shared" si="0"/>
        <v>42186</v>
      </c>
      <c r="B10" s="77" t="s">
        <v>557</v>
      </c>
      <c r="C10" t="s">
        <v>573</v>
      </c>
    </row>
    <row r="11" spans="1:3" x14ac:dyDescent="0.2">
      <c r="A11" s="72">
        <f t="shared" si="0"/>
        <v>42186</v>
      </c>
      <c r="B11" s="77" t="s">
        <v>556</v>
      </c>
      <c r="C11">
        <v>3.08</v>
      </c>
    </row>
    <row r="12" spans="1:3" x14ac:dyDescent="0.2">
      <c r="A12" s="72">
        <f t="shared" si="0"/>
        <v>42186</v>
      </c>
      <c r="B12" s="77" t="s">
        <v>554</v>
      </c>
      <c r="C12">
        <v>3.04</v>
      </c>
    </row>
    <row r="13" spans="1:3" x14ac:dyDescent="0.2">
      <c r="A13" s="72">
        <f t="shared" si="0"/>
        <v>42186</v>
      </c>
      <c r="B13" s="77" t="s">
        <v>553</v>
      </c>
      <c r="C13">
        <v>2.99</v>
      </c>
    </row>
    <row r="14" spans="1:3" x14ac:dyDescent="0.2">
      <c r="A14" s="72">
        <f t="shared" si="0"/>
        <v>42186</v>
      </c>
      <c r="B14" s="77" t="s">
        <v>552</v>
      </c>
      <c r="C14">
        <v>3.11</v>
      </c>
    </row>
    <row r="15" spans="1:3" x14ac:dyDescent="0.2">
      <c r="A15" s="72">
        <f t="shared" si="0"/>
        <v>42186</v>
      </c>
      <c r="B15" s="77" t="s">
        <v>551</v>
      </c>
      <c r="C15">
        <v>3.2</v>
      </c>
    </row>
    <row r="16" spans="1:3" x14ac:dyDescent="0.2">
      <c r="A16" s="72">
        <f t="shared" si="0"/>
        <v>42186</v>
      </c>
      <c r="B16" s="77" t="s">
        <v>550</v>
      </c>
      <c r="C16">
        <v>3.21</v>
      </c>
    </row>
    <row r="17" spans="1:3" x14ac:dyDescent="0.2">
      <c r="A17" s="72">
        <f t="shared" si="0"/>
        <v>42186</v>
      </c>
      <c r="B17" s="77" t="s">
        <v>549</v>
      </c>
      <c r="C17">
        <v>3.2</v>
      </c>
    </row>
    <row r="18" spans="1:3" x14ac:dyDescent="0.2">
      <c r="A18" s="72">
        <f t="shared" si="0"/>
        <v>42186</v>
      </c>
      <c r="B18" s="77" t="s">
        <v>548</v>
      </c>
      <c r="C18">
        <v>3.13</v>
      </c>
    </row>
    <row r="19" spans="1:3" x14ac:dyDescent="0.2">
      <c r="A19" s="72">
        <f t="shared" si="0"/>
        <v>42186</v>
      </c>
      <c r="B19" s="77" t="s">
        <v>547</v>
      </c>
      <c r="C19">
        <v>3.11</v>
      </c>
    </row>
    <row r="20" spans="1:3" x14ac:dyDescent="0.2">
      <c r="A20" s="72">
        <f t="shared" si="0"/>
        <v>42186</v>
      </c>
      <c r="B20" s="77" t="s">
        <v>546</v>
      </c>
      <c r="C20">
        <v>3.08</v>
      </c>
    </row>
    <row r="21" spans="1:3" x14ac:dyDescent="0.2">
      <c r="A21" s="72">
        <f t="shared" si="0"/>
        <v>42186</v>
      </c>
      <c r="B21" s="77" t="s">
        <v>545</v>
      </c>
      <c r="C21">
        <v>3.1</v>
      </c>
    </row>
    <row r="22" spans="1:3" x14ac:dyDescent="0.2">
      <c r="A22" s="72">
        <f t="shared" si="0"/>
        <v>42186</v>
      </c>
      <c r="B22" s="77" t="s">
        <v>544</v>
      </c>
      <c r="C22">
        <v>3.08</v>
      </c>
    </row>
    <row r="23" spans="1:3" x14ac:dyDescent="0.2">
      <c r="A23" s="72">
        <f t="shared" si="0"/>
        <v>42186</v>
      </c>
      <c r="B23" s="77" t="s">
        <v>543</v>
      </c>
      <c r="C23">
        <v>3.04</v>
      </c>
    </row>
    <row r="24" spans="1:3" x14ac:dyDescent="0.2">
      <c r="A24" s="72">
        <f t="shared" si="0"/>
        <v>42186</v>
      </c>
      <c r="B24" s="77" t="s">
        <v>542</v>
      </c>
      <c r="C24">
        <v>2.98</v>
      </c>
    </row>
    <row r="25" spans="1:3" x14ac:dyDescent="0.2">
      <c r="A25" s="72">
        <f t="shared" si="0"/>
        <v>42186</v>
      </c>
      <c r="B25" s="77" t="s">
        <v>541</v>
      </c>
      <c r="C25">
        <v>2.96</v>
      </c>
    </row>
    <row r="26" spans="1:3" x14ac:dyDescent="0.2">
      <c r="A26" s="72">
        <f t="shared" si="0"/>
        <v>42186</v>
      </c>
      <c r="B26" s="77" t="s">
        <v>540</v>
      </c>
      <c r="C26">
        <v>2.93</v>
      </c>
    </row>
    <row r="27" spans="1:3" x14ac:dyDescent="0.2">
      <c r="A27" s="72">
        <f t="shared" si="0"/>
        <v>42186</v>
      </c>
      <c r="B27" s="77" t="s">
        <v>539</v>
      </c>
      <c r="C27">
        <v>2.96</v>
      </c>
    </row>
    <row r="28" spans="1:3" x14ac:dyDescent="0.2">
      <c r="A28" s="72">
        <f t="shared" si="0"/>
        <v>42186</v>
      </c>
      <c r="B28" s="77" t="s">
        <v>538</v>
      </c>
      <c r="C28">
        <v>2.99</v>
      </c>
    </row>
    <row r="29" spans="1:3" x14ac:dyDescent="0.2">
      <c r="A29" s="72">
        <f t="shared" si="0"/>
        <v>42186</v>
      </c>
      <c r="B29" s="77" t="s">
        <v>537</v>
      </c>
      <c r="C29">
        <v>2.96</v>
      </c>
    </row>
    <row r="30" spans="1:3" x14ac:dyDescent="0.2">
      <c r="A30" s="72">
        <f t="shared" si="0"/>
        <v>42186</v>
      </c>
      <c r="B30" s="77" t="s">
        <v>536</v>
      </c>
      <c r="C30">
        <v>2.92</v>
      </c>
    </row>
    <row r="31" spans="1:3" x14ac:dyDescent="0.2">
      <c r="A31" s="72">
        <f t="shared" si="0"/>
        <v>42217</v>
      </c>
      <c r="B31" s="77" t="s">
        <v>535</v>
      </c>
      <c r="C31">
        <v>2.86</v>
      </c>
    </row>
    <row r="32" spans="1:3" x14ac:dyDescent="0.2">
      <c r="A32" s="72">
        <f t="shared" si="0"/>
        <v>42217</v>
      </c>
      <c r="B32" s="77" t="s">
        <v>534</v>
      </c>
      <c r="C32">
        <v>2.9</v>
      </c>
    </row>
    <row r="33" spans="1:3" x14ac:dyDescent="0.2">
      <c r="A33" s="72">
        <f t="shared" si="0"/>
        <v>42217</v>
      </c>
      <c r="B33" s="77" t="s">
        <v>533</v>
      </c>
      <c r="C33">
        <v>2.94</v>
      </c>
    </row>
    <row r="34" spans="1:3" x14ac:dyDescent="0.2">
      <c r="A34" s="72">
        <f t="shared" si="0"/>
        <v>42217</v>
      </c>
      <c r="B34" s="77" t="s">
        <v>532</v>
      </c>
      <c r="C34">
        <v>2.9</v>
      </c>
    </row>
    <row r="35" spans="1:3" x14ac:dyDescent="0.2">
      <c r="A35" s="72">
        <f t="shared" si="0"/>
        <v>42217</v>
      </c>
      <c r="B35" s="77" t="s">
        <v>531</v>
      </c>
      <c r="C35">
        <v>2.83</v>
      </c>
    </row>
    <row r="36" spans="1:3" x14ac:dyDescent="0.2">
      <c r="A36" s="72">
        <f t="shared" si="0"/>
        <v>42217</v>
      </c>
      <c r="B36" s="77" t="s">
        <v>530</v>
      </c>
      <c r="C36">
        <v>2.89</v>
      </c>
    </row>
    <row r="37" spans="1:3" x14ac:dyDescent="0.2">
      <c r="A37" s="72">
        <f t="shared" si="0"/>
        <v>42217</v>
      </c>
      <c r="B37" s="77" t="s">
        <v>529</v>
      </c>
      <c r="C37">
        <v>2.81</v>
      </c>
    </row>
    <row r="38" spans="1:3" x14ac:dyDescent="0.2">
      <c r="A38" s="72">
        <f t="shared" si="0"/>
        <v>42217</v>
      </c>
      <c r="B38" s="77" t="s">
        <v>528</v>
      </c>
      <c r="C38">
        <v>2.84</v>
      </c>
    </row>
    <row r="39" spans="1:3" x14ac:dyDescent="0.2">
      <c r="A39" s="72">
        <f t="shared" si="0"/>
        <v>42217</v>
      </c>
      <c r="B39" s="77" t="s">
        <v>527</v>
      </c>
      <c r="C39">
        <v>2.86</v>
      </c>
    </row>
    <row r="40" spans="1:3" x14ac:dyDescent="0.2">
      <c r="A40" s="72">
        <f t="shared" si="0"/>
        <v>42217</v>
      </c>
      <c r="B40" s="77" t="s">
        <v>526</v>
      </c>
      <c r="C40">
        <v>2.84</v>
      </c>
    </row>
    <row r="41" spans="1:3" x14ac:dyDescent="0.2">
      <c r="A41" s="72">
        <f t="shared" si="0"/>
        <v>42217</v>
      </c>
      <c r="B41" s="77" t="s">
        <v>525</v>
      </c>
      <c r="C41">
        <v>2.81</v>
      </c>
    </row>
    <row r="42" spans="1:3" x14ac:dyDescent="0.2">
      <c r="A42" s="72">
        <f t="shared" si="0"/>
        <v>42217</v>
      </c>
      <c r="B42" s="77" t="s">
        <v>524</v>
      </c>
      <c r="C42">
        <v>2.87</v>
      </c>
    </row>
    <row r="43" spans="1:3" x14ac:dyDescent="0.2">
      <c r="A43" s="72">
        <f t="shared" si="0"/>
        <v>42217</v>
      </c>
      <c r="B43" s="77" t="s">
        <v>523</v>
      </c>
      <c r="C43">
        <v>2.81</v>
      </c>
    </row>
    <row r="44" spans="1:3" x14ac:dyDescent="0.2">
      <c r="A44" s="72">
        <f t="shared" si="0"/>
        <v>42217</v>
      </c>
      <c r="B44" s="77" t="s">
        <v>522</v>
      </c>
      <c r="C44">
        <v>2.76</v>
      </c>
    </row>
    <row r="45" spans="1:3" x14ac:dyDescent="0.2">
      <c r="A45" s="72">
        <f t="shared" si="0"/>
        <v>42217</v>
      </c>
      <c r="B45" s="77" t="s">
        <v>521</v>
      </c>
      <c r="C45">
        <v>2.74</v>
      </c>
    </row>
    <row r="46" spans="1:3" x14ac:dyDescent="0.2">
      <c r="A46" s="72">
        <f t="shared" si="0"/>
        <v>42217</v>
      </c>
      <c r="B46" s="77" t="s">
        <v>520</v>
      </c>
      <c r="C46">
        <v>2.73</v>
      </c>
    </row>
    <row r="47" spans="1:3" x14ac:dyDescent="0.2">
      <c r="A47" s="72">
        <f t="shared" si="0"/>
        <v>42217</v>
      </c>
      <c r="B47" s="77" t="s">
        <v>519</v>
      </c>
      <c r="C47">
        <v>2.84</v>
      </c>
    </row>
    <row r="48" spans="1:3" x14ac:dyDescent="0.2">
      <c r="A48" s="72">
        <f t="shared" si="0"/>
        <v>42217</v>
      </c>
      <c r="B48" s="77" t="s">
        <v>518</v>
      </c>
      <c r="C48">
        <v>2.94</v>
      </c>
    </row>
    <row r="49" spans="1:3" x14ac:dyDescent="0.2">
      <c r="A49" s="72">
        <f t="shared" si="0"/>
        <v>42217</v>
      </c>
      <c r="B49" s="77" t="s">
        <v>517</v>
      </c>
      <c r="C49">
        <v>2.93</v>
      </c>
    </row>
    <row r="50" spans="1:3" x14ac:dyDescent="0.2">
      <c r="A50" s="72">
        <f t="shared" si="0"/>
        <v>42217</v>
      </c>
      <c r="B50" s="77" t="s">
        <v>516</v>
      </c>
      <c r="C50">
        <v>2.92</v>
      </c>
    </row>
    <row r="51" spans="1:3" x14ac:dyDescent="0.2">
      <c r="A51" s="72">
        <f t="shared" si="0"/>
        <v>42217</v>
      </c>
      <c r="B51" s="77" t="s">
        <v>515</v>
      </c>
      <c r="C51">
        <v>2.95</v>
      </c>
    </row>
    <row r="52" spans="1:3" x14ac:dyDescent="0.2">
      <c r="A52" s="72">
        <f t="shared" si="0"/>
        <v>42248</v>
      </c>
      <c r="B52" s="77" t="s">
        <v>514</v>
      </c>
      <c r="C52">
        <v>2.93</v>
      </c>
    </row>
    <row r="53" spans="1:3" x14ac:dyDescent="0.2">
      <c r="A53" s="72">
        <f t="shared" si="0"/>
        <v>42248</v>
      </c>
      <c r="B53" s="77" t="s">
        <v>513</v>
      </c>
      <c r="C53">
        <v>2.97</v>
      </c>
    </row>
    <row r="54" spans="1:3" x14ac:dyDescent="0.2">
      <c r="A54" s="72">
        <f t="shared" si="0"/>
        <v>42248</v>
      </c>
      <c r="B54" s="77" t="s">
        <v>512</v>
      </c>
      <c r="C54">
        <v>2.95</v>
      </c>
    </row>
    <row r="55" spans="1:3" x14ac:dyDescent="0.2">
      <c r="A55" s="72">
        <f t="shared" si="0"/>
        <v>42248</v>
      </c>
      <c r="B55" s="77" t="s">
        <v>511</v>
      </c>
      <c r="C55">
        <v>2.89</v>
      </c>
    </row>
    <row r="56" spans="1:3" x14ac:dyDescent="0.2">
      <c r="A56" s="72">
        <f t="shared" si="0"/>
        <v>42248</v>
      </c>
      <c r="B56" s="77" t="s">
        <v>574</v>
      </c>
      <c r="C56" t="s">
        <v>573</v>
      </c>
    </row>
    <row r="57" spans="1:3" x14ac:dyDescent="0.2">
      <c r="A57" s="72">
        <f t="shared" si="0"/>
        <v>42248</v>
      </c>
      <c r="B57" s="77" t="s">
        <v>510</v>
      </c>
      <c r="C57">
        <v>2.97</v>
      </c>
    </row>
    <row r="58" spans="1:3" x14ac:dyDescent="0.2">
      <c r="A58" s="72">
        <f t="shared" si="0"/>
        <v>42248</v>
      </c>
      <c r="B58" s="77" t="s">
        <v>509</v>
      </c>
      <c r="C58">
        <v>2.96</v>
      </c>
    </row>
    <row r="59" spans="1:3" x14ac:dyDescent="0.2">
      <c r="A59" s="72">
        <f t="shared" si="0"/>
        <v>42248</v>
      </c>
      <c r="B59" s="77" t="s">
        <v>508</v>
      </c>
      <c r="C59">
        <v>2.98</v>
      </c>
    </row>
    <row r="60" spans="1:3" x14ac:dyDescent="0.2">
      <c r="A60" s="72">
        <f t="shared" si="0"/>
        <v>42248</v>
      </c>
      <c r="B60" s="77" t="s">
        <v>507</v>
      </c>
      <c r="C60">
        <v>2.95</v>
      </c>
    </row>
    <row r="61" spans="1:3" x14ac:dyDescent="0.2">
      <c r="A61" s="72">
        <f t="shared" si="0"/>
        <v>42248</v>
      </c>
      <c r="B61" s="77" t="s">
        <v>506</v>
      </c>
      <c r="C61">
        <v>2.95</v>
      </c>
    </row>
    <row r="62" spans="1:3" x14ac:dyDescent="0.2">
      <c r="A62" s="72">
        <f t="shared" si="0"/>
        <v>42248</v>
      </c>
      <c r="B62" s="77" t="s">
        <v>505</v>
      </c>
      <c r="C62">
        <v>3.06</v>
      </c>
    </row>
    <row r="63" spans="1:3" x14ac:dyDescent="0.2">
      <c r="A63" s="72">
        <f t="shared" si="0"/>
        <v>42248</v>
      </c>
      <c r="B63" s="77" t="s">
        <v>504</v>
      </c>
      <c r="C63">
        <v>3.08</v>
      </c>
    </row>
    <row r="64" spans="1:3" x14ac:dyDescent="0.2">
      <c r="A64" s="72">
        <f t="shared" si="0"/>
        <v>42248</v>
      </c>
      <c r="B64" s="77" t="s">
        <v>503</v>
      </c>
      <c r="C64">
        <v>3.02</v>
      </c>
    </row>
    <row r="65" spans="1:3" x14ac:dyDescent="0.2">
      <c r="A65" s="72">
        <f t="shared" si="0"/>
        <v>42248</v>
      </c>
      <c r="B65" s="77" t="s">
        <v>502</v>
      </c>
      <c r="C65">
        <v>2.93</v>
      </c>
    </row>
    <row r="66" spans="1:3" x14ac:dyDescent="0.2">
      <c r="A66" s="72">
        <f t="shared" si="0"/>
        <v>42248</v>
      </c>
      <c r="B66" s="77" t="s">
        <v>501</v>
      </c>
      <c r="C66">
        <v>3.02</v>
      </c>
    </row>
    <row r="67" spans="1:3" x14ac:dyDescent="0.2">
      <c r="A67" s="72">
        <f t="shared" si="0"/>
        <v>42248</v>
      </c>
      <c r="B67" s="77" t="s">
        <v>500</v>
      </c>
      <c r="C67">
        <v>2.94</v>
      </c>
    </row>
    <row r="68" spans="1:3" x14ac:dyDescent="0.2">
      <c r="A68" s="72">
        <f t="shared" si="0"/>
        <v>42248</v>
      </c>
      <c r="B68" s="77" t="s">
        <v>499</v>
      </c>
      <c r="C68">
        <v>2.95</v>
      </c>
    </row>
    <row r="69" spans="1:3" x14ac:dyDescent="0.2">
      <c r="A69" s="72">
        <f t="shared" si="0"/>
        <v>42248</v>
      </c>
      <c r="B69" s="77" t="s">
        <v>498</v>
      </c>
      <c r="C69">
        <v>2.91</v>
      </c>
    </row>
    <row r="70" spans="1:3" x14ac:dyDescent="0.2">
      <c r="A70" s="72">
        <f t="shared" si="0"/>
        <v>42248</v>
      </c>
      <c r="B70" s="77" t="s">
        <v>497</v>
      </c>
      <c r="C70">
        <v>2.96</v>
      </c>
    </row>
    <row r="71" spans="1:3" x14ac:dyDescent="0.2">
      <c r="A71" s="72">
        <f t="shared" si="0"/>
        <v>42248</v>
      </c>
      <c r="B71" s="77" t="s">
        <v>496</v>
      </c>
      <c r="C71">
        <v>2.87</v>
      </c>
    </row>
    <row r="72" spans="1:3" x14ac:dyDescent="0.2">
      <c r="A72" s="72">
        <f t="shared" si="0"/>
        <v>42248</v>
      </c>
      <c r="B72" s="77" t="s">
        <v>495</v>
      </c>
      <c r="C72">
        <v>2.85</v>
      </c>
    </row>
    <row r="73" spans="1:3" x14ac:dyDescent="0.2">
      <c r="A73" s="72">
        <f t="shared" ref="A73:A136" si="1">DATE(YEAR(B73),MONTH(B73),1)</f>
        <v>42248</v>
      </c>
      <c r="B73" s="77" t="s">
        <v>494</v>
      </c>
      <c r="C73">
        <v>2.87</v>
      </c>
    </row>
    <row r="74" spans="1:3" x14ac:dyDescent="0.2">
      <c r="A74" s="72">
        <f t="shared" si="1"/>
        <v>42278</v>
      </c>
      <c r="B74" s="77" t="s">
        <v>493</v>
      </c>
      <c r="C74">
        <v>2.85</v>
      </c>
    </row>
    <row r="75" spans="1:3" x14ac:dyDescent="0.2">
      <c r="A75" s="72">
        <f t="shared" si="1"/>
        <v>42278</v>
      </c>
      <c r="B75" s="77" t="s">
        <v>492</v>
      </c>
      <c r="C75">
        <v>2.82</v>
      </c>
    </row>
    <row r="76" spans="1:3" x14ac:dyDescent="0.2">
      <c r="A76" s="72">
        <f t="shared" si="1"/>
        <v>42278</v>
      </c>
      <c r="B76" s="77" t="s">
        <v>491</v>
      </c>
      <c r="C76">
        <v>2.9</v>
      </c>
    </row>
    <row r="77" spans="1:3" x14ac:dyDescent="0.2">
      <c r="A77" s="72">
        <f t="shared" si="1"/>
        <v>42278</v>
      </c>
      <c r="B77" s="77" t="s">
        <v>490</v>
      </c>
      <c r="C77">
        <v>2.88</v>
      </c>
    </row>
    <row r="78" spans="1:3" x14ac:dyDescent="0.2">
      <c r="A78" s="72">
        <f t="shared" si="1"/>
        <v>42278</v>
      </c>
      <c r="B78" s="77" t="s">
        <v>489</v>
      </c>
      <c r="C78">
        <v>2.89</v>
      </c>
    </row>
    <row r="79" spans="1:3" x14ac:dyDescent="0.2">
      <c r="A79" s="72">
        <f t="shared" si="1"/>
        <v>42278</v>
      </c>
      <c r="B79" s="77" t="s">
        <v>488</v>
      </c>
      <c r="C79">
        <v>2.96</v>
      </c>
    </row>
    <row r="80" spans="1:3" x14ac:dyDescent="0.2">
      <c r="A80" s="72">
        <f t="shared" si="1"/>
        <v>42278</v>
      </c>
      <c r="B80" s="77" t="s">
        <v>487</v>
      </c>
      <c r="C80">
        <v>2.94</v>
      </c>
    </row>
    <row r="81" spans="1:3" x14ac:dyDescent="0.2">
      <c r="A81" s="72">
        <f t="shared" si="1"/>
        <v>42278</v>
      </c>
      <c r="B81" s="77" t="s">
        <v>575</v>
      </c>
      <c r="C81" t="s">
        <v>573</v>
      </c>
    </row>
    <row r="82" spans="1:3" x14ac:dyDescent="0.2">
      <c r="A82" s="72">
        <f t="shared" si="1"/>
        <v>42278</v>
      </c>
      <c r="B82" s="77" t="s">
        <v>486</v>
      </c>
      <c r="C82">
        <v>2.89</v>
      </c>
    </row>
    <row r="83" spans="1:3" x14ac:dyDescent="0.2">
      <c r="A83" s="72">
        <f t="shared" si="1"/>
        <v>42278</v>
      </c>
      <c r="B83" s="77" t="s">
        <v>485</v>
      </c>
      <c r="C83">
        <v>2.84</v>
      </c>
    </row>
    <row r="84" spans="1:3" x14ac:dyDescent="0.2">
      <c r="A84" s="72">
        <f t="shared" si="1"/>
        <v>42278</v>
      </c>
      <c r="B84" s="77" t="s">
        <v>484</v>
      </c>
      <c r="C84">
        <v>2.87</v>
      </c>
    </row>
    <row r="85" spans="1:3" x14ac:dyDescent="0.2">
      <c r="A85" s="72">
        <f t="shared" si="1"/>
        <v>42278</v>
      </c>
      <c r="B85" s="77" t="s">
        <v>483</v>
      </c>
      <c r="C85">
        <v>2.87</v>
      </c>
    </row>
    <row r="86" spans="1:3" x14ac:dyDescent="0.2">
      <c r="A86" s="72">
        <f t="shared" si="1"/>
        <v>42278</v>
      </c>
      <c r="B86" s="77" t="s">
        <v>482</v>
      </c>
      <c r="C86">
        <v>2.89</v>
      </c>
    </row>
    <row r="87" spans="1:3" x14ac:dyDescent="0.2">
      <c r="A87" s="72">
        <f t="shared" si="1"/>
        <v>42278</v>
      </c>
      <c r="B87" s="77" t="s">
        <v>481</v>
      </c>
      <c r="C87">
        <v>2.92</v>
      </c>
    </row>
    <row r="88" spans="1:3" x14ac:dyDescent="0.2">
      <c r="A88" s="72">
        <f t="shared" si="1"/>
        <v>42278</v>
      </c>
      <c r="B88" s="77" t="s">
        <v>480</v>
      </c>
      <c r="C88">
        <v>2.87</v>
      </c>
    </row>
    <row r="89" spans="1:3" x14ac:dyDescent="0.2">
      <c r="A89" s="72">
        <f t="shared" si="1"/>
        <v>42278</v>
      </c>
      <c r="B89" s="77" t="s">
        <v>479</v>
      </c>
      <c r="C89">
        <v>2.87</v>
      </c>
    </row>
    <row r="90" spans="1:3" x14ac:dyDescent="0.2">
      <c r="A90" s="72">
        <f t="shared" si="1"/>
        <v>42278</v>
      </c>
      <c r="B90" s="77" t="s">
        <v>478</v>
      </c>
      <c r="C90">
        <v>2.9</v>
      </c>
    </row>
    <row r="91" spans="1:3" x14ac:dyDescent="0.2">
      <c r="A91" s="72">
        <f t="shared" si="1"/>
        <v>42278</v>
      </c>
      <c r="B91" s="77" t="s">
        <v>477</v>
      </c>
      <c r="C91">
        <v>2.87</v>
      </c>
    </row>
    <row r="92" spans="1:3" x14ac:dyDescent="0.2">
      <c r="A92" s="72">
        <f t="shared" si="1"/>
        <v>42278</v>
      </c>
      <c r="B92" s="77" t="s">
        <v>476</v>
      </c>
      <c r="C92">
        <v>2.86</v>
      </c>
    </row>
    <row r="93" spans="1:3" x14ac:dyDescent="0.2">
      <c r="A93" s="72">
        <f t="shared" si="1"/>
        <v>42278</v>
      </c>
      <c r="B93" s="77" t="s">
        <v>475</v>
      </c>
      <c r="C93">
        <v>2.87</v>
      </c>
    </row>
    <row r="94" spans="1:3" x14ac:dyDescent="0.2">
      <c r="A94" s="72">
        <f t="shared" si="1"/>
        <v>42278</v>
      </c>
      <c r="B94" s="77" t="s">
        <v>474</v>
      </c>
      <c r="C94">
        <v>2.96</v>
      </c>
    </row>
    <row r="95" spans="1:3" x14ac:dyDescent="0.2">
      <c r="A95" s="72">
        <f t="shared" si="1"/>
        <v>42278</v>
      </c>
      <c r="B95" s="77" t="s">
        <v>473</v>
      </c>
      <c r="C95">
        <v>2.93</v>
      </c>
    </row>
    <row r="96" spans="1:3" x14ac:dyDescent="0.2">
      <c r="A96" s="72">
        <f t="shared" si="1"/>
        <v>42309</v>
      </c>
      <c r="B96" s="77" t="s">
        <v>472</v>
      </c>
      <c r="C96">
        <v>2.95</v>
      </c>
    </row>
    <row r="97" spans="1:3" x14ac:dyDescent="0.2">
      <c r="A97" s="72">
        <f t="shared" si="1"/>
        <v>42309</v>
      </c>
      <c r="B97" s="77" t="s">
        <v>471</v>
      </c>
      <c r="C97">
        <v>3</v>
      </c>
    </row>
    <row r="98" spans="1:3" x14ac:dyDescent="0.2">
      <c r="A98" s="72">
        <f t="shared" si="1"/>
        <v>42309</v>
      </c>
      <c r="B98" s="77" t="s">
        <v>470</v>
      </c>
      <c r="C98">
        <v>3</v>
      </c>
    </row>
    <row r="99" spans="1:3" x14ac:dyDescent="0.2">
      <c r="A99" s="72">
        <f t="shared" si="1"/>
        <v>42309</v>
      </c>
      <c r="B99" s="77" t="s">
        <v>469</v>
      </c>
      <c r="C99">
        <v>3.01</v>
      </c>
    </row>
    <row r="100" spans="1:3" x14ac:dyDescent="0.2">
      <c r="A100" s="72">
        <f t="shared" si="1"/>
        <v>42309</v>
      </c>
      <c r="B100" s="77" t="s">
        <v>468</v>
      </c>
      <c r="C100">
        <v>3.09</v>
      </c>
    </row>
    <row r="101" spans="1:3" x14ac:dyDescent="0.2">
      <c r="A101" s="72">
        <f t="shared" si="1"/>
        <v>42309</v>
      </c>
      <c r="B101" s="77" t="s">
        <v>467</v>
      </c>
      <c r="C101">
        <v>3.12</v>
      </c>
    </row>
    <row r="102" spans="1:3" x14ac:dyDescent="0.2">
      <c r="A102" s="72">
        <f t="shared" si="1"/>
        <v>42309</v>
      </c>
      <c r="B102" s="77" t="s">
        <v>466</v>
      </c>
      <c r="C102">
        <v>3.1</v>
      </c>
    </row>
    <row r="103" spans="1:3" x14ac:dyDescent="0.2">
      <c r="A103" s="72">
        <f t="shared" si="1"/>
        <v>42309</v>
      </c>
      <c r="B103" s="77" t="s">
        <v>576</v>
      </c>
      <c r="C103" t="s">
        <v>573</v>
      </c>
    </row>
    <row r="104" spans="1:3" x14ac:dyDescent="0.2">
      <c r="A104" s="72">
        <f t="shared" si="1"/>
        <v>42309</v>
      </c>
      <c r="B104" s="77" t="s">
        <v>465</v>
      </c>
      <c r="C104">
        <v>3.09</v>
      </c>
    </row>
    <row r="105" spans="1:3" x14ac:dyDescent="0.2">
      <c r="A105" s="72">
        <f t="shared" si="1"/>
        <v>42309</v>
      </c>
      <c r="B105" s="77" t="s">
        <v>464</v>
      </c>
      <c r="C105">
        <v>3.06</v>
      </c>
    </row>
    <row r="106" spans="1:3" x14ac:dyDescent="0.2">
      <c r="A106" s="72">
        <f t="shared" si="1"/>
        <v>42309</v>
      </c>
      <c r="B106" s="77" t="s">
        <v>463</v>
      </c>
      <c r="C106">
        <v>3.07</v>
      </c>
    </row>
    <row r="107" spans="1:3" x14ac:dyDescent="0.2">
      <c r="A107" s="72">
        <f t="shared" si="1"/>
        <v>42309</v>
      </c>
      <c r="B107" s="77" t="s">
        <v>462</v>
      </c>
      <c r="C107">
        <v>3.04</v>
      </c>
    </row>
    <row r="108" spans="1:3" x14ac:dyDescent="0.2">
      <c r="A108" s="72">
        <f t="shared" si="1"/>
        <v>42309</v>
      </c>
      <c r="B108" s="77" t="s">
        <v>461</v>
      </c>
      <c r="C108">
        <v>3.04</v>
      </c>
    </row>
    <row r="109" spans="1:3" x14ac:dyDescent="0.2">
      <c r="A109" s="72">
        <f t="shared" si="1"/>
        <v>42309</v>
      </c>
      <c r="B109" s="77" t="s">
        <v>460</v>
      </c>
      <c r="C109">
        <v>3</v>
      </c>
    </row>
    <row r="110" spans="1:3" x14ac:dyDescent="0.2">
      <c r="A110" s="72">
        <f t="shared" si="1"/>
        <v>42309</v>
      </c>
      <c r="B110" s="77" t="s">
        <v>459</v>
      </c>
      <c r="C110">
        <v>3.02</v>
      </c>
    </row>
    <row r="111" spans="1:3" x14ac:dyDescent="0.2">
      <c r="A111" s="72">
        <f t="shared" si="1"/>
        <v>42309</v>
      </c>
      <c r="B111" s="77" t="s">
        <v>458</v>
      </c>
      <c r="C111">
        <v>3</v>
      </c>
    </row>
    <row r="112" spans="1:3" x14ac:dyDescent="0.2">
      <c r="A112" s="72">
        <f t="shared" si="1"/>
        <v>42309</v>
      </c>
      <c r="B112" s="77" t="s">
        <v>457</v>
      </c>
      <c r="C112">
        <v>3</v>
      </c>
    </row>
    <row r="113" spans="1:3" x14ac:dyDescent="0.2">
      <c r="A113" s="72">
        <f t="shared" si="1"/>
        <v>42309</v>
      </c>
      <c r="B113" s="77" t="s">
        <v>456</v>
      </c>
      <c r="C113">
        <v>3</v>
      </c>
    </row>
    <row r="114" spans="1:3" x14ac:dyDescent="0.2">
      <c r="A114" s="72">
        <f t="shared" si="1"/>
        <v>42309</v>
      </c>
      <c r="B114" s="77" t="s">
        <v>577</v>
      </c>
      <c r="C114" t="s">
        <v>573</v>
      </c>
    </row>
    <row r="115" spans="1:3" x14ac:dyDescent="0.2">
      <c r="A115" s="72">
        <f t="shared" si="1"/>
        <v>42309</v>
      </c>
      <c r="B115" s="77" t="s">
        <v>453</v>
      </c>
      <c r="C115">
        <v>3</v>
      </c>
    </row>
    <row r="116" spans="1:3" x14ac:dyDescent="0.2">
      <c r="A116" s="72">
        <f t="shared" si="1"/>
        <v>42309</v>
      </c>
      <c r="B116" s="77" t="s">
        <v>452</v>
      </c>
      <c r="C116">
        <v>2.98</v>
      </c>
    </row>
    <row r="117" spans="1:3" x14ac:dyDescent="0.2">
      <c r="A117" s="72">
        <f t="shared" si="1"/>
        <v>42339</v>
      </c>
      <c r="B117" s="77" t="s">
        <v>451</v>
      </c>
      <c r="C117">
        <v>2.91</v>
      </c>
    </row>
    <row r="118" spans="1:3" x14ac:dyDescent="0.2">
      <c r="A118" s="72">
        <f t="shared" si="1"/>
        <v>42339</v>
      </c>
      <c r="B118" s="77" t="s">
        <v>450</v>
      </c>
      <c r="C118">
        <v>2.91</v>
      </c>
    </row>
    <row r="119" spans="1:3" x14ac:dyDescent="0.2">
      <c r="A119" s="72">
        <f t="shared" si="1"/>
        <v>42339</v>
      </c>
      <c r="B119" s="77" t="s">
        <v>449</v>
      </c>
      <c r="C119">
        <v>3.07</v>
      </c>
    </row>
    <row r="120" spans="1:3" x14ac:dyDescent="0.2">
      <c r="A120" s="72">
        <f t="shared" si="1"/>
        <v>42339</v>
      </c>
      <c r="B120" s="77" t="s">
        <v>448</v>
      </c>
      <c r="C120">
        <v>3.01</v>
      </c>
    </row>
    <row r="121" spans="1:3" x14ac:dyDescent="0.2">
      <c r="A121" s="72">
        <f t="shared" si="1"/>
        <v>42339</v>
      </c>
      <c r="B121" s="77" t="s">
        <v>447</v>
      </c>
      <c r="C121">
        <v>2.95</v>
      </c>
    </row>
    <row r="122" spans="1:3" x14ac:dyDescent="0.2">
      <c r="A122" s="72">
        <f t="shared" si="1"/>
        <v>42339</v>
      </c>
      <c r="B122" s="77" t="s">
        <v>445</v>
      </c>
      <c r="C122">
        <v>2.97</v>
      </c>
    </row>
    <row r="123" spans="1:3" x14ac:dyDescent="0.2">
      <c r="A123" s="72">
        <f t="shared" si="1"/>
        <v>42339</v>
      </c>
      <c r="B123" s="77" t="s">
        <v>443</v>
      </c>
      <c r="C123">
        <v>2.97</v>
      </c>
    </row>
    <row r="124" spans="1:3" x14ac:dyDescent="0.2">
      <c r="A124" s="72">
        <f t="shared" si="1"/>
        <v>42339</v>
      </c>
      <c r="B124" s="77" t="s">
        <v>442</v>
      </c>
      <c r="C124">
        <v>2.98</v>
      </c>
    </row>
    <row r="125" spans="1:3" x14ac:dyDescent="0.2">
      <c r="A125" s="72">
        <f t="shared" si="1"/>
        <v>42339</v>
      </c>
      <c r="B125" s="77" t="s">
        <v>440</v>
      </c>
      <c r="C125">
        <v>2.87</v>
      </c>
    </row>
    <row r="126" spans="1:3" x14ac:dyDescent="0.2">
      <c r="A126" s="72">
        <f t="shared" si="1"/>
        <v>42339</v>
      </c>
      <c r="B126" s="77" t="s">
        <v>439</v>
      </c>
      <c r="C126">
        <v>2.96</v>
      </c>
    </row>
    <row r="127" spans="1:3" x14ac:dyDescent="0.2">
      <c r="A127" s="72">
        <f t="shared" si="1"/>
        <v>42339</v>
      </c>
      <c r="B127" s="77" t="s">
        <v>437</v>
      </c>
      <c r="C127">
        <v>3</v>
      </c>
    </row>
    <row r="128" spans="1:3" x14ac:dyDescent="0.2">
      <c r="A128" s="72">
        <f t="shared" si="1"/>
        <v>42339</v>
      </c>
      <c r="B128" s="77" t="s">
        <v>434</v>
      </c>
      <c r="C128">
        <v>3.02</v>
      </c>
    </row>
    <row r="129" spans="1:3" x14ac:dyDescent="0.2">
      <c r="A129" s="72">
        <f t="shared" si="1"/>
        <v>42339</v>
      </c>
      <c r="B129" s="77" t="s">
        <v>433</v>
      </c>
      <c r="C129">
        <v>2.94</v>
      </c>
    </row>
    <row r="130" spans="1:3" x14ac:dyDescent="0.2">
      <c r="A130" s="72">
        <f t="shared" si="1"/>
        <v>42339</v>
      </c>
      <c r="B130" s="77" t="s">
        <v>432</v>
      </c>
      <c r="C130">
        <v>2.9</v>
      </c>
    </row>
    <row r="131" spans="1:3" x14ac:dyDescent="0.2">
      <c r="A131" s="72">
        <f t="shared" si="1"/>
        <v>42339</v>
      </c>
      <c r="B131" s="77" t="s">
        <v>431</v>
      </c>
      <c r="C131">
        <v>2.92</v>
      </c>
    </row>
    <row r="132" spans="1:3" x14ac:dyDescent="0.2">
      <c r="A132" s="72">
        <f t="shared" si="1"/>
        <v>42339</v>
      </c>
      <c r="B132" s="77" t="s">
        <v>430</v>
      </c>
      <c r="C132">
        <v>2.96</v>
      </c>
    </row>
    <row r="133" spans="1:3" x14ac:dyDescent="0.2">
      <c r="A133" s="72">
        <f t="shared" si="1"/>
        <v>42339</v>
      </c>
      <c r="B133" s="77" t="s">
        <v>429</v>
      </c>
      <c r="C133">
        <v>3</v>
      </c>
    </row>
    <row r="134" spans="1:3" x14ac:dyDescent="0.2">
      <c r="A134" s="72">
        <f t="shared" si="1"/>
        <v>42339</v>
      </c>
      <c r="B134" s="77" t="s">
        <v>427</v>
      </c>
      <c r="C134">
        <v>2.96</v>
      </c>
    </row>
    <row r="135" spans="1:3" x14ac:dyDescent="0.2">
      <c r="A135" s="72">
        <f t="shared" si="1"/>
        <v>42339</v>
      </c>
      <c r="B135" s="77" t="s">
        <v>578</v>
      </c>
      <c r="C135" t="s">
        <v>573</v>
      </c>
    </row>
    <row r="136" spans="1:3" x14ac:dyDescent="0.2">
      <c r="A136" s="72">
        <f t="shared" si="1"/>
        <v>42339</v>
      </c>
      <c r="B136" s="77" t="s">
        <v>426</v>
      </c>
      <c r="C136">
        <v>2.95</v>
      </c>
    </row>
    <row r="137" spans="1:3" x14ac:dyDescent="0.2">
      <c r="A137" s="72">
        <f t="shared" ref="A137:A200" si="2">DATE(YEAR(B137),MONTH(B137),1)</f>
        <v>42339</v>
      </c>
      <c r="B137" s="77" t="s">
        <v>425</v>
      </c>
      <c r="C137">
        <v>3.04</v>
      </c>
    </row>
    <row r="138" spans="1:3" x14ac:dyDescent="0.2">
      <c r="A138" s="72">
        <f t="shared" si="2"/>
        <v>42339</v>
      </c>
      <c r="B138" s="77" t="s">
        <v>424</v>
      </c>
      <c r="C138">
        <v>3.04</v>
      </c>
    </row>
    <row r="139" spans="1:3" x14ac:dyDescent="0.2">
      <c r="A139" s="72">
        <f t="shared" si="2"/>
        <v>42339</v>
      </c>
      <c r="B139" s="77" t="s">
        <v>421</v>
      </c>
      <c r="C139">
        <v>3.01</v>
      </c>
    </row>
    <row r="140" spans="1:3" x14ac:dyDescent="0.2">
      <c r="A140" s="72">
        <f t="shared" si="2"/>
        <v>42370</v>
      </c>
      <c r="B140" s="77" t="s">
        <v>579</v>
      </c>
      <c r="C140" t="s">
        <v>573</v>
      </c>
    </row>
    <row r="141" spans="1:3" x14ac:dyDescent="0.2">
      <c r="A141" s="72">
        <f t="shared" si="2"/>
        <v>42370</v>
      </c>
      <c r="B141" s="77" t="s">
        <v>420</v>
      </c>
      <c r="C141">
        <v>2.98</v>
      </c>
    </row>
    <row r="142" spans="1:3" x14ac:dyDescent="0.2">
      <c r="A142" s="72">
        <f t="shared" si="2"/>
        <v>42370</v>
      </c>
      <c r="B142" s="77" t="s">
        <v>419</v>
      </c>
      <c r="C142">
        <v>3.01</v>
      </c>
    </row>
    <row r="143" spans="1:3" x14ac:dyDescent="0.2">
      <c r="A143" s="72">
        <f t="shared" si="2"/>
        <v>42370</v>
      </c>
      <c r="B143" s="77" t="s">
        <v>418</v>
      </c>
      <c r="C143">
        <v>2.94</v>
      </c>
    </row>
    <row r="144" spans="1:3" x14ac:dyDescent="0.2">
      <c r="A144" s="72">
        <f t="shared" si="2"/>
        <v>42370</v>
      </c>
      <c r="B144" s="77" t="s">
        <v>417</v>
      </c>
      <c r="C144">
        <v>2.92</v>
      </c>
    </row>
    <row r="145" spans="1:3" x14ac:dyDescent="0.2">
      <c r="A145" s="72">
        <f t="shared" si="2"/>
        <v>42370</v>
      </c>
      <c r="B145" s="77" t="s">
        <v>416</v>
      </c>
      <c r="C145">
        <v>2.91</v>
      </c>
    </row>
    <row r="146" spans="1:3" x14ac:dyDescent="0.2">
      <c r="A146" s="72">
        <f t="shared" si="2"/>
        <v>42370</v>
      </c>
      <c r="B146" s="77" t="s">
        <v>414</v>
      </c>
      <c r="C146">
        <v>2.96</v>
      </c>
    </row>
    <row r="147" spans="1:3" x14ac:dyDescent="0.2">
      <c r="A147" s="72">
        <f t="shared" si="2"/>
        <v>42370</v>
      </c>
      <c r="B147" s="77" t="s">
        <v>413</v>
      </c>
      <c r="C147">
        <v>2.89</v>
      </c>
    </row>
    <row r="148" spans="1:3" x14ac:dyDescent="0.2">
      <c r="A148" s="72">
        <f t="shared" si="2"/>
        <v>42370</v>
      </c>
      <c r="B148" s="77" t="s">
        <v>412</v>
      </c>
      <c r="C148">
        <v>2.85</v>
      </c>
    </row>
    <row r="149" spans="1:3" x14ac:dyDescent="0.2">
      <c r="A149" s="72">
        <f t="shared" si="2"/>
        <v>42370</v>
      </c>
      <c r="B149" s="77" t="s">
        <v>411</v>
      </c>
      <c r="C149">
        <v>2.9</v>
      </c>
    </row>
    <row r="150" spans="1:3" x14ac:dyDescent="0.2">
      <c r="A150" s="72">
        <f t="shared" si="2"/>
        <v>42370</v>
      </c>
      <c r="B150" s="77" t="s">
        <v>410</v>
      </c>
      <c r="C150">
        <v>2.81</v>
      </c>
    </row>
    <row r="151" spans="1:3" x14ac:dyDescent="0.2">
      <c r="A151" s="72">
        <f t="shared" si="2"/>
        <v>42370</v>
      </c>
      <c r="B151" s="77" t="s">
        <v>580</v>
      </c>
      <c r="C151" t="s">
        <v>573</v>
      </c>
    </row>
    <row r="152" spans="1:3" x14ac:dyDescent="0.2">
      <c r="A152" s="72">
        <f t="shared" si="2"/>
        <v>42370</v>
      </c>
      <c r="B152" s="77" t="s">
        <v>409</v>
      </c>
      <c r="C152">
        <v>2.82</v>
      </c>
    </row>
    <row r="153" spans="1:3" x14ac:dyDescent="0.2">
      <c r="A153" s="72">
        <f t="shared" si="2"/>
        <v>42370</v>
      </c>
      <c r="B153" s="77" t="s">
        <v>408</v>
      </c>
      <c r="C153">
        <v>2.77</v>
      </c>
    </row>
    <row r="154" spans="1:3" x14ac:dyDescent="0.2">
      <c r="A154" s="72">
        <f t="shared" si="2"/>
        <v>42370</v>
      </c>
      <c r="B154" s="77" t="s">
        <v>407</v>
      </c>
      <c r="C154">
        <v>2.79</v>
      </c>
    </row>
    <row r="155" spans="1:3" x14ac:dyDescent="0.2">
      <c r="A155" s="72">
        <f t="shared" si="2"/>
        <v>42370</v>
      </c>
      <c r="B155" s="77" t="s">
        <v>406</v>
      </c>
      <c r="C155">
        <v>2.83</v>
      </c>
    </row>
    <row r="156" spans="1:3" x14ac:dyDescent="0.2">
      <c r="A156" s="72">
        <f t="shared" si="2"/>
        <v>42370</v>
      </c>
      <c r="B156" s="77" t="s">
        <v>405</v>
      </c>
      <c r="C156">
        <v>2.8</v>
      </c>
    </row>
    <row r="157" spans="1:3" x14ac:dyDescent="0.2">
      <c r="A157" s="72">
        <f t="shared" si="2"/>
        <v>42370</v>
      </c>
      <c r="B157" s="77" t="s">
        <v>404</v>
      </c>
      <c r="C157">
        <v>2.79</v>
      </c>
    </row>
    <row r="158" spans="1:3" x14ac:dyDescent="0.2">
      <c r="A158" s="72">
        <f t="shared" si="2"/>
        <v>42370</v>
      </c>
      <c r="B158" s="77" t="s">
        <v>403</v>
      </c>
      <c r="C158">
        <v>2.8</v>
      </c>
    </row>
    <row r="159" spans="1:3" x14ac:dyDescent="0.2">
      <c r="A159" s="72">
        <f t="shared" si="2"/>
        <v>42370</v>
      </c>
      <c r="B159" s="77" t="s">
        <v>402</v>
      </c>
      <c r="C159">
        <v>2.79</v>
      </c>
    </row>
    <row r="160" spans="1:3" x14ac:dyDescent="0.2">
      <c r="A160" s="72">
        <f t="shared" si="2"/>
        <v>42370</v>
      </c>
      <c r="B160" s="77" t="s">
        <v>400</v>
      </c>
      <c r="C160">
        <v>2.75</v>
      </c>
    </row>
    <row r="161" spans="1:3" x14ac:dyDescent="0.2">
      <c r="A161" s="72">
        <f t="shared" si="2"/>
        <v>42401</v>
      </c>
      <c r="B161" s="77" t="s">
        <v>399</v>
      </c>
      <c r="C161">
        <v>2.77</v>
      </c>
    </row>
    <row r="162" spans="1:3" x14ac:dyDescent="0.2">
      <c r="A162" s="72">
        <f t="shared" si="2"/>
        <v>42401</v>
      </c>
      <c r="B162" s="77" t="s">
        <v>398</v>
      </c>
      <c r="C162">
        <v>2.67</v>
      </c>
    </row>
    <row r="163" spans="1:3" x14ac:dyDescent="0.2">
      <c r="A163" s="72">
        <f t="shared" si="2"/>
        <v>42401</v>
      </c>
      <c r="B163" s="77" t="s">
        <v>397</v>
      </c>
      <c r="C163">
        <v>2.7</v>
      </c>
    </row>
    <row r="164" spans="1:3" x14ac:dyDescent="0.2">
      <c r="A164" s="72">
        <f t="shared" si="2"/>
        <v>42401</v>
      </c>
      <c r="B164" s="77" t="s">
        <v>396</v>
      </c>
      <c r="C164">
        <v>2.7</v>
      </c>
    </row>
    <row r="165" spans="1:3" x14ac:dyDescent="0.2">
      <c r="A165" s="72">
        <f t="shared" si="2"/>
        <v>42401</v>
      </c>
      <c r="B165" s="77" t="s">
        <v>395</v>
      </c>
      <c r="C165">
        <v>2.68</v>
      </c>
    </row>
    <row r="166" spans="1:3" x14ac:dyDescent="0.2">
      <c r="A166" s="72">
        <f t="shared" si="2"/>
        <v>42401</v>
      </c>
      <c r="B166" s="77" t="s">
        <v>394</v>
      </c>
      <c r="C166">
        <v>2.56</v>
      </c>
    </row>
    <row r="167" spans="1:3" x14ac:dyDescent="0.2">
      <c r="A167" s="72">
        <f t="shared" si="2"/>
        <v>42401</v>
      </c>
      <c r="B167" s="77" t="s">
        <v>393</v>
      </c>
      <c r="C167">
        <v>2.5499999999999998</v>
      </c>
    </row>
    <row r="168" spans="1:3" x14ac:dyDescent="0.2">
      <c r="A168" s="72">
        <f t="shared" si="2"/>
        <v>42401</v>
      </c>
      <c r="B168" s="77" t="s">
        <v>392</v>
      </c>
      <c r="C168">
        <v>2.5299999999999998</v>
      </c>
    </row>
    <row r="169" spans="1:3" x14ac:dyDescent="0.2">
      <c r="A169" s="72">
        <f t="shared" si="2"/>
        <v>42401</v>
      </c>
      <c r="B169" s="77" t="s">
        <v>391</v>
      </c>
      <c r="C169">
        <v>2.5</v>
      </c>
    </row>
    <row r="170" spans="1:3" x14ac:dyDescent="0.2">
      <c r="A170" s="72">
        <f t="shared" si="2"/>
        <v>42401</v>
      </c>
      <c r="B170" s="77" t="s">
        <v>390</v>
      </c>
      <c r="C170">
        <v>2.6</v>
      </c>
    </row>
    <row r="171" spans="1:3" x14ac:dyDescent="0.2">
      <c r="A171" s="72">
        <f t="shared" si="2"/>
        <v>42401</v>
      </c>
      <c r="B171" s="77" t="s">
        <v>581</v>
      </c>
      <c r="C171" t="s">
        <v>573</v>
      </c>
    </row>
    <row r="172" spans="1:3" x14ac:dyDescent="0.2">
      <c r="A172" s="72">
        <f t="shared" si="2"/>
        <v>42401</v>
      </c>
      <c r="B172" s="77" t="s">
        <v>389</v>
      </c>
      <c r="C172">
        <v>2.64</v>
      </c>
    </row>
    <row r="173" spans="1:3" x14ac:dyDescent="0.2">
      <c r="A173" s="72">
        <f t="shared" si="2"/>
        <v>42401</v>
      </c>
      <c r="B173" s="77" t="s">
        <v>388</v>
      </c>
      <c r="C173">
        <v>2.68</v>
      </c>
    </row>
    <row r="174" spans="1:3" x14ac:dyDescent="0.2">
      <c r="A174" s="72">
        <f t="shared" si="2"/>
        <v>42401</v>
      </c>
      <c r="B174" s="77" t="s">
        <v>387</v>
      </c>
      <c r="C174">
        <v>2.62</v>
      </c>
    </row>
    <row r="175" spans="1:3" x14ac:dyDescent="0.2">
      <c r="A175" s="72">
        <f t="shared" si="2"/>
        <v>42401</v>
      </c>
      <c r="B175" s="77" t="s">
        <v>386</v>
      </c>
      <c r="C175">
        <v>2.61</v>
      </c>
    </row>
    <row r="176" spans="1:3" x14ac:dyDescent="0.2">
      <c r="A176" s="72">
        <f t="shared" si="2"/>
        <v>42401</v>
      </c>
      <c r="B176" s="77" t="s">
        <v>385</v>
      </c>
      <c r="C176">
        <v>2.62</v>
      </c>
    </row>
    <row r="177" spans="1:3" x14ac:dyDescent="0.2">
      <c r="A177" s="72">
        <f t="shared" si="2"/>
        <v>42401</v>
      </c>
      <c r="B177" s="77" t="s">
        <v>384</v>
      </c>
      <c r="C177">
        <v>2.6</v>
      </c>
    </row>
    <row r="178" spans="1:3" x14ac:dyDescent="0.2">
      <c r="A178" s="72">
        <f t="shared" si="2"/>
        <v>42401</v>
      </c>
      <c r="B178" s="77" t="s">
        <v>383</v>
      </c>
      <c r="C178">
        <v>2.61</v>
      </c>
    </row>
    <row r="179" spans="1:3" x14ac:dyDescent="0.2">
      <c r="A179" s="72">
        <f t="shared" si="2"/>
        <v>42401</v>
      </c>
      <c r="B179" s="77" t="s">
        <v>381</v>
      </c>
      <c r="C179">
        <v>2.58</v>
      </c>
    </row>
    <row r="180" spans="1:3" x14ac:dyDescent="0.2">
      <c r="A180" s="72">
        <f t="shared" si="2"/>
        <v>42401</v>
      </c>
      <c r="B180" s="77" t="s">
        <v>379</v>
      </c>
      <c r="C180">
        <v>2.63</v>
      </c>
    </row>
    <row r="181" spans="1:3" x14ac:dyDescent="0.2">
      <c r="A181" s="72">
        <f t="shared" si="2"/>
        <v>42401</v>
      </c>
      <c r="B181" s="77" t="s">
        <v>377</v>
      </c>
      <c r="C181">
        <v>2.61</v>
      </c>
    </row>
    <row r="182" spans="1:3" x14ac:dyDescent="0.2">
      <c r="A182" s="72">
        <f t="shared" si="2"/>
        <v>42430</v>
      </c>
      <c r="B182" s="77" t="s">
        <v>376</v>
      </c>
      <c r="C182">
        <v>2.7</v>
      </c>
    </row>
    <row r="183" spans="1:3" x14ac:dyDescent="0.2">
      <c r="A183" s="72">
        <f t="shared" si="2"/>
        <v>42430</v>
      </c>
      <c r="B183" s="77" t="s">
        <v>374</v>
      </c>
      <c r="C183">
        <v>2.69</v>
      </c>
    </row>
    <row r="184" spans="1:3" x14ac:dyDescent="0.2">
      <c r="A184" s="72">
        <f t="shared" si="2"/>
        <v>42430</v>
      </c>
      <c r="B184" s="77" t="s">
        <v>373</v>
      </c>
      <c r="C184">
        <v>2.65</v>
      </c>
    </row>
    <row r="185" spans="1:3" x14ac:dyDescent="0.2">
      <c r="A185" s="72">
        <f t="shared" si="2"/>
        <v>42430</v>
      </c>
      <c r="B185" s="77" t="s">
        <v>372</v>
      </c>
      <c r="C185">
        <v>2.7</v>
      </c>
    </row>
    <row r="186" spans="1:3" x14ac:dyDescent="0.2">
      <c r="A186" s="72">
        <f t="shared" si="2"/>
        <v>42430</v>
      </c>
      <c r="B186" s="77" t="s">
        <v>371</v>
      </c>
      <c r="C186">
        <v>2.71</v>
      </c>
    </row>
    <row r="187" spans="1:3" x14ac:dyDescent="0.2">
      <c r="A187" s="72">
        <f t="shared" si="2"/>
        <v>42430</v>
      </c>
      <c r="B187" s="77" t="s">
        <v>370</v>
      </c>
      <c r="C187">
        <v>2.63</v>
      </c>
    </row>
    <row r="188" spans="1:3" x14ac:dyDescent="0.2">
      <c r="A188" s="72">
        <f t="shared" si="2"/>
        <v>42430</v>
      </c>
      <c r="B188" s="77" t="s">
        <v>369</v>
      </c>
      <c r="C188">
        <v>2.68</v>
      </c>
    </row>
    <row r="189" spans="1:3" x14ac:dyDescent="0.2">
      <c r="A189" s="72">
        <f t="shared" si="2"/>
        <v>42430</v>
      </c>
      <c r="B189" s="77" t="s">
        <v>368</v>
      </c>
      <c r="C189">
        <v>2.7</v>
      </c>
    </row>
    <row r="190" spans="1:3" x14ac:dyDescent="0.2">
      <c r="A190" s="72">
        <f t="shared" si="2"/>
        <v>42430</v>
      </c>
      <c r="B190" s="77" t="s">
        <v>367</v>
      </c>
      <c r="C190">
        <v>2.75</v>
      </c>
    </row>
    <row r="191" spans="1:3" x14ac:dyDescent="0.2">
      <c r="A191" s="72">
        <f t="shared" si="2"/>
        <v>42430</v>
      </c>
      <c r="B191" s="77" t="s">
        <v>366</v>
      </c>
      <c r="C191">
        <v>2.74</v>
      </c>
    </row>
    <row r="192" spans="1:3" x14ac:dyDescent="0.2">
      <c r="A192" s="72">
        <f t="shared" si="2"/>
        <v>42430</v>
      </c>
      <c r="B192" s="77" t="s">
        <v>365</v>
      </c>
      <c r="C192">
        <v>2.73</v>
      </c>
    </row>
    <row r="193" spans="1:3" x14ac:dyDescent="0.2">
      <c r="A193" s="72">
        <f t="shared" si="2"/>
        <v>42430</v>
      </c>
      <c r="B193" s="77" t="s">
        <v>364</v>
      </c>
      <c r="C193">
        <v>2.73</v>
      </c>
    </row>
    <row r="194" spans="1:3" x14ac:dyDescent="0.2">
      <c r="A194" s="72">
        <f t="shared" si="2"/>
        <v>42430</v>
      </c>
      <c r="B194" s="77" t="s">
        <v>363</v>
      </c>
      <c r="C194">
        <v>2.69</v>
      </c>
    </row>
    <row r="195" spans="1:3" x14ac:dyDescent="0.2">
      <c r="A195" s="72">
        <f t="shared" si="2"/>
        <v>42430</v>
      </c>
      <c r="B195" s="77" t="s">
        <v>362</v>
      </c>
      <c r="C195">
        <v>2.68</v>
      </c>
    </row>
    <row r="196" spans="1:3" x14ac:dyDescent="0.2">
      <c r="A196" s="72">
        <f t="shared" si="2"/>
        <v>42430</v>
      </c>
      <c r="B196" s="77" t="s">
        <v>361</v>
      </c>
      <c r="C196">
        <v>2.72</v>
      </c>
    </row>
    <row r="197" spans="1:3" x14ac:dyDescent="0.2">
      <c r="A197" s="72">
        <f t="shared" si="2"/>
        <v>42430</v>
      </c>
      <c r="B197" s="77" t="s">
        <v>360</v>
      </c>
      <c r="C197">
        <v>2.72</v>
      </c>
    </row>
    <row r="198" spans="1:3" x14ac:dyDescent="0.2">
      <c r="A198" s="72">
        <f t="shared" si="2"/>
        <v>42430</v>
      </c>
      <c r="B198" s="77" t="s">
        <v>359</v>
      </c>
      <c r="C198">
        <v>2.65</v>
      </c>
    </row>
    <row r="199" spans="1:3" x14ac:dyDescent="0.2">
      <c r="A199" s="72">
        <f t="shared" si="2"/>
        <v>42430</v>
      </c>
      <c r="B199" s="77" t="s">
        <v>358</v>
      </c>
      <c r="C199">
        <v>2.67</v>
      </c>
    </row>
    <row r="200" spans="1:3" x14ac:dyDescent="0.2">
      <c r="A200" s="72">
        <f t="shared" si="2"/>
        <v>42430</v>
      </c>
      <c r="B200" s="77" t="s">
        <v>357</v>
      </c>
      <c r="C200" t="s">
        <v>573</v>
      </c>
    </row>
    <row r="201" spans="1:3" x14ac:dyDescent="0.2">
      <c r="A201" s="72">
        <f t="shared" ref="A201:A264" si="3">DATE(YEAR(B201),MONTH(B201),1)</f>
        <v>42430</v>
      </c>
      <c r="B201" s="77" t="s">
        <v>356</v>
      </c>
      <c r="C201">
        <v>2.66</v>
      </c>
    </row>
    <row r="202" spans="1:3" x14ac:dyDescent="0.2">
      <c r="A202" s="72">
        <f t="shared" si="3"/>
        <v>42430</v>
      </c>
      <c r="B202" s="77" t="s">
        <v>355</v>
      </c>
      <c r="C202">
        <v>2.6</v>
      </c>
    </row>
    <row r="203" spans="1:3" x14ac:dyDescent="0.2">
      <c r="A203" s="72">
        <f t="shared" si="3"/>
        <v>42430</v>
      </c>
      <c r="B203" s="77" t="s">
        <v>354</v>
      </c>
      <c r="C203">
        <v>2.65</v>
      </c>
    </row>
    <row r="204" spans="1:3" x14ac:dyDescent="0.2">
      <c r="A204" s="72">
        <f t="shared" si="3"/>
        <v>42430</v>
      </c>
      <c r="B204" s="77" t="s">
        <v>352</v>
      </c>
      <c r="C204">
        <v>2.61</v>
      </c>
    </row>
    <row r="205" spans="1:3" x14ac:dyDescent="0.2">
      <c r="A205" s="72">
        <f t="shared" si="3"/>
        <v>42461</v>
      </c>
      <c r="B205" s="77" t="s">
        <v>351</v>
      </c>
      <c r="C205">
        <v>2.62</v>
      </c>
    </row>
    <row r="206" spans="1:3" x14ac:dyDescent="0.2">
      <c r="A206" s="72">
        <f t="shared" si="3"/>
        <v>42461</v>
      </c>
      <c r="B206" s="77" t="s">
        <v>350</v>
      </c>
      <c r="C206">
        <v>2.6</v>
      </c>
    </row>
    <row r="207" spans="1:3" x14ac:dyDescent="0.2">
      <c r="A207" s="72">
        <f t="shared" si="3"/>
        <v>42461</v>
      </c>
      <c r="B207" s="77" t="s">
        <v>349</v>
      </c>
      <c r="C207">
        <v>2.54</v>
      </c>
    </row>
    <row r="208" spans="1:3" x14ac:dyDescent="0.2">
      <c r="A208" s="72">
        <f t="shared" si="3"/>
        <v>42461</v>
      </c>
      <c r="B208" s="77" t="s">
        <v>348</v>
      </c>
      <c r="C208">
        <v>2.58</v>
      </c>
    </row>
    <row r="209" spans="1:3" x14ac:dyDescent="0.2">
      <c r="A209" s="72">
        <f t="shared" si="3"/>
        <v>42461</v>
      </c>
      <c r="B209" s="77" t="s">
        <v>347</v>
      </c>
      <c r="C209">
        <v>2.52</v>
      </c>
    </row>
    <row r="210" spans="1:3" x14ac:dyDescent="0.2">
      <c r="A210" s="72">
        <f t="shared" si="3"/>
        <v>42461</v>
      </c>
      <c r="B210" s="77" t="s">
        <v>346</v>
      </c>
      <c r="C210">
        <v>2.5499999999999998</v>
      </c>
    </row>
    <row r="211" spans="1:3" x14ac:dyDescent="0.2">
      <c r="A211" s="72">
        <f t="shared" si="3"/>
        <v>42461</v>
      </c>
      <c r="B211" s="77" t="s">
        <v>345</v>
      </c>
      <c r="C211">
        <v>2.56</v>
      </c>
    </row>
    <row r="212" spans="1:3" x14ac:dyDescent="0.2">
      <c r="A212" s="72">
        <f t="shared" si="3"/>
        <v>42461</v>
      </c>
      <c r="B212" s="77" t="s">
        <v>344</v>
      </c>
      <c r="C212">
        <v>2.61</v>
      </c>
    </row>
    <row r="213" spans="1:3" x14ac:dyDescent="0.2">
      <c r="A213" s="72">
        <f t="shared" si="3"/>
        <v>42461</v>
      </c>
      <c r="B213" s="77" t="s">
        <v>343</v>
      </c>
      <c r="C213">
        <v>2.58</v>
      </c>
    </row>
    <row r="214" spans="1:3" x14ac:dyDescent="0.2">
      <c r="A214" s="72">
        <f t="shared" si="3"/>
        <v>42461</v>
      </c>
      <c r="B214" s="77" t="s">
        <v>342</v>
      </c>
      <c r="C214">
        <v>2.61</v>
      </c>
    </row>
    <row r="215" spans="1:3" x14ac:dyDescent="0.2">
      <c r="A215" s="72">
        <f t="shared" si="3"/>
        <v>42461</v>
      </c>
      <c r="B215" s="77" t="s">
        <v>341</v>
      </c>
      <c r="C215">
        <v>2.56</v>
      </c>
    </row>
    <row r="216" spans="1:3" x14ac:dyDescent="0.2">
      <c r="A216" s="72">
        <f t="shared" si="3"/>
        <v>42461</v>
      </c>
      <c r="B216" s="77" t="s">
        <v>340</v>
      </c>
      <c r="C216">
        <v>2.58</v>
      </c>
    </row>
    <row r="217" spans="1:3" x14ac:dyDescent="0.2">
      <c r="A217" s="72">
        <f t="shared" si="3"/>
        <v>42461</v>
      </c>
      <c r="B217" s="77" t="s">
        <v>339</v>
      </c>
      <c r="C217">
        <v>2.6</v>
      </c>
    </row>
    <row r="218" spans="1:3" x14ac:dyDescent="0.2">
      <c r="A218" s="72">
        <f t="shared" si="3"/>
        <v>42461</v>
      </c>
      <c r="B218" s="77" t="s">
        <v>338</v>
      </c>
      <c r="C218">
        <v>2.66</v>
      </c>
    </row>
    <row r="219" spans="1:3" x14ac:dyDescent="0.2">
      <c r="A219" s="72">
        <f t="shared" si="3"/>
        <v>42461</v>
      </c>
      <c r="B219" s="77" t="s">
        <v>337</v>
      </c>
      <c r="C219">
        <v>2.69</v>
      </c>
    </row>
    <row r="220" spans="1:3" x14ac:dyDescent="0.2">
      <c r="A220" s="72">
        <f t="shared" si="3"/>
        <v>42461</v>
      </c>
      <c r="B220" s="77" t="s">
        <v>336</v>
      </c>
      <c r="C220">
        <v>2.7</v>
      </c>
    </row>
    <row r="221" spans="1:3" x14ac:dyDescent="0.2">
      <c r="A221" s="72">
        <f t="shared" si="3"/>
        <v>42461</v>
      </c>
      <c r="B221" s="77" t="s">
        <v>335</v>
      </c>
      <c r="C221">
        <v>2.72</v>
      </c>
    </row>
    <row r="222" spans="1:3" x14ac:dyDescent="0.2">
      <c r="A222" s="72">
        <f t="shared" si="3"/>
        <v>42461</v>
      </c>
      <c r="B222" s="77" t="s">
        <v>333</v>
      </c>
      <c r="C222">
        <v>2.76</v>
      </c>
    </row>
    <row r="223" spans="1:3" x14ac:dyDescent="0.2">
      <c r="A223" s="72">
        <f t="shared" si="3"/>
        <v>42461</v>
      </c>
      <c r="B223" s="77" t="s">
        <v>332</v>
      </c>
      <c r="C223">
        <v>2.71</v>
      </c>
    </row>
    <row r="224" spans="1:3" x14ac:dyDescent="0.2">
      <c r="A224" s="72">
        <f t="shared" si="3"/>
        <v>42461</v>
      </c>
      <c r="B224" s="77" t="s">
        <v>331</v>
      </c>
      <c r="C224">
        <v>2.68</v>
      </c>
    </row>
    <row r="225" spans="1:3" x14ac:dyDescent="0.2">
      <c r="A225" s="72">
        <f t="shared" si="3"/>
        <v>42461</v>
      </c>
      <c r="B225" s="77" t="s">
        <v>330</v>
      </c>
      <c r="C225">
        <v>2.66</v>
      </c>
    </row>
    <row r="226" spans="1:3" x14ac:dyDescent="0.2">
      <c r="A226" s="72">
        <f t="shared" si="3"/>
        <v>42491</v>
      </c>
      <c r="B226" s="77" t="s">
        <v>329</v>
      </c>
      <c r="C226">
        <v>2.71</v>
      </c>
    </row>
    <row r="227" spans="1:3" x14ac:dyDescent="0.2">
      <c r="A227" s="72">
        <f t="shared" si="3"/>
        <v>42491</v>
      </c>
      <c r="B227" s="77" t="s">
        <v>328</v>
      </c>
      <c r="C227">
        <v>2.66</v>
      </c>
    </row>
    <row r="228" spans="1:3" x14ac:dyDescent="0.2">
      <c r="A228" s="72">
        <f t="shared" si="3"/>
        <v>42491</v>
      </c>
      <c r="B228" s="77" t="s">
        <v>327</v>
      </c>
      <c r="C228">
        <v>2.64</v>
      </c>
    </row>
    <row r="229" spans="1:3" x14ac:dyDescent="0.2">
      <c r="A229" s="72">
        <f t="shared" si="3"/>
        <v>42491</v>
      </c>
      <c r="B229" s="77" t="s">
        <v>326</v>
      </c>
      <c r="C229">
        <v>2.6</v>
      </c>
    </row>
    <row r="230" spans="1:3" x14ac:dyDescent="0.2">
      <c r="A230" s="72">
        <f t="shared" si="3"/>
        <v>42491</v>
      </c>
      <c r="B230" s="77" t="s">
        <v>325</v>
      </c>
      <c r="C230">
        <v>2.62</v>
      </c>
    </row>
    <row r="231" spans="1:3" x14ac:dyDescent="0.2">
      <c r="A231" s="72">
        <f t="shared" si="3"/>
        <v>42491</v>
      </c>
      <c r="B231" s="77" t="s">
        <v>324</v>
      </c>
      <c r="C231">
        <v>2.61</v>
      </c>
    </row>
    <row r="232" spans="1:3" x14ac:dyDescent="0.2">
      <c r="A232" s="72">
        <f t="shared" si="3"/>
        <v>42491</v>
      </c>
      <c r="B232" s="77" t="s">
        <v>323</v>
      </c>
      <c r="C232">
        <v>2.61</v>
      </c>
    </row>
    <row r="233" spans="1:3" x14ac:dyDescent="0.2">
      <c r="A233" s="72">
        <f t="shared" si="3"/>
        <v>42491</v>
      </c>
      <c r="B233" s="77" t="s">
        <v>322</v>
      </c>
      <c r="C233">
        <v>2.58</v>
      </c>
    </row>
    <row r="234" spans="1:3" x14ac:dyDescent="0.2">
      <c r="A234" s="72">
        <f t="shared" si="3"/>
        <v>42491</v>
      </c>
      <c r="B234" s="77" t="s">
        <v>321</v>
      </c>
      <c r="C234">
        <v>2.6</v>
      </c>
    </row>
    <row r="235" spans="1:3" x14ac:dyDescent="0.2">
      <c r="A235" s="72">
        <f t="shared" si="3"/>
        <v>42491</v>
      </c>
      <c r="B235" s="77" t="s">
        <v>320</v>
      </c>
      <c r="C235">
        <v>2.5499999999999998</v>
      </c>
    </row>
    <row r="236" spans="1:3" x14ac:dyDescent="0.2">
      <c r="A236" s="72">
        <f t="shared" si="3"/>
        <v>42491</v>
      </c>
      <c r="B236" s="77" t="s">
        <v>319</v>
      </c>
      <c r="C236">
        <v>2.59</v>
      </c>
    </row>
    <row r="237" spans="1:3" x14ac:dyDescent="0.2">
      <c r="A237" s="72">
        <f t="shared" si="3"/>
        <v>42491</v>
      </c>
      <c r="B237" s="77" t="s">
        <v>318</v>
      </c>
      <c r="C237">
        <v>2.59</v>
      </c>
    </row>
    <row r="238" spans="1:3" x14ac:dyDescent="0.2">
      <c r="A238" s="72">
        <f t="shared" si="3"/>
        <v>42491</v>
      </c>
      <c r="B238" s="77" t="s">
        <v>317</v>
      </c>
      <c r="C238">
        <v>2.67</v>
      </c>
    </row>
    <row r="239" spans="1:3" x14ac:dyDescent="0.2">
      <c r="A239" s="72">
        <f t="shared" si="3"/>
        <v>42491</v>
      </c>
      <c r="B239" s="77" t="s">
        <v>316</v>
      </c>
      <c r="C239">
        <v>2.64</v>
      </c>
    </row>
    <row r="240" spans="1:3" x14ac:dyDescent="0.2">
      <c r="A240" s="72">
        <f t="shared" si="3"/>
        <v>42491</v>
      </c>
      <c r="B240" s="77" t="s">
        <v>315</v>
      </c>
      <c r="C240">
        <v>2.63</v>
      </c>
    </row>
    <row r="241" spans="1:3" x14ac:dyDescent="0.2">
      <c r="A241" s="72">
        <f t="shared" si="3"/>
        <v>42491</v>
      </c>
      <c r="B241" s="77" t="s">
        <v>314</v>
      </c>
      <c r="C241">
        <v>2.63</v>
      </c>
    </row>
    <row r="242" spans="1:3" x14ac:dyDescent="0.2">
      <c r="A242" s="72">
        <f t="shared" si="3"/>
        <v>42491</v>
      </c>
      <c r="B242" s="77" t="s">
        <v>313</v>
      </c>
      <c r="C242">
        <v>2.65</v>
      </c>
    </row>
    <row r="243" spans="1:3" x14ac:dyDescent="0.2">
      <c r="A243" s="72">
        <f t="shared" si="3"/>
        <v>42491</v>
      </c>
      <c r="B243" s="77" t="s">
        <v>312</v>
      </c>
      <c r="C243">
        <v>2.67</v>
      </c>
    </row>
    <row r="244" spans="1:3" x14ac:dyDescent="0.2">
      <c r="A244" s="72">
        <f t="shared" si="3"/>
        <v>42491</v>
      </c>
      <c r="B244" s="77" t="s">
        <v>311</v>
      </c>
      <c r="C244">
        <v>2.64</v>
      </c>
    </row>
    <row r="245" spans="1:3" x14ac:dyDescent="0.2">
      <c r="A245" s="72">
        <f t="shared" si="3"/>
        <v>42491</v>
      </c>
      <c r="B245" s="77" t="s">
        <v>310</v>
      </c>
      <c r="C245">
        <v>2.65</v>
      </c>
    </row>
    <row r="246" spans="1:3" x14ac:dyDescent="0.2">
      <c r="A246" s="72">
        <f t="shared" si="3"/>
        <v>42491</v>
      </c>
      <c r="B246" s="77" t="s">
        <v>582</v>
      </c>
      <c r="C246" t="s">
        <v>573</v>
      </c>
    </row>
    <row r="247" spans="1:3" x14ac:dyDescent="0.2">
      <c r="A247" s="72">
        <f t="shared" si="3"/>
        <v>42491</v>
      </c>
      <c r="B247" s="77" t="s">
        <v>309</v>
      </c>
      <c r="C247">
        <v>2.64</v>
      </c>
    </row>
    <row r="248" spans="1:3" x14ac:dyDescent="0.2">
      <c r="A248" s="72">
        <f t="shared" si="3"/>
        <v>42522</v>
      </c>
      <c r="B248" s="77" t="s">
        <v>308</v>
      </c>
      <c r="C248">
        <v>2.63</v>
      </c>
    </row>
    <row r="249" spans="1:3" x14ac:dyDescent="0.2">
      <c r="A249" s="72">
        <f t="shared" si="3"/>
        <v>42522</v>
      </c>
      <c r="B249" s="77" t="s">
        <v>307</v>
      </c>
      <c r="C249">
        <v>2.58</v>
      </c>
    </row>
    <row r="250" spans="1:3" x14ac:dyDescent="0.2">
      <c r="A250" s="72">
        <f t="shared" si="3"/>
        <v>42522</v>
      </c>
      <c r="B250" s="77" t="s">
        <v>306</v>
      </c>
      <c r="C250">
        <v>2.52</v>
      </c>
    </row>
    <row r="251" spans="1:3" x14ac:dyDescent="0.2">
      <c r="A251" s="72">
        <f t="shared" si="3"/>
        <v>42522</v>
      </c>
      <c r="B251" s="77" t="s">
        <v>305</v>
      </c>
      <c r="C251">
        <v>2.5499999999999998</v>
      </c>
    </row>
    <row r="252" spans="1:3" x14ac:dyDescent="0.2">
      <c r="A252" s="72">
        <f t="shared" si="3"/>
        <v>42522</v>
      </c>
      <c r="B252" s="77" t="s">
        <v>304</v>
      </c>
      <c r="C252">
        <v>2.54</v>
      </c>
    </row>
    <row r="253" spans="1:3" x14ac:dyDescent="0.2">
      <c r="A253" s="72">
        <f t="shared" si="3"/>
        <v>42522</v>
      </c>
      <c r="B253" s="77" t="s">
        <v>303</v>
      </c>
      <c r="C253">
        <v>2.5099999999999998</v>
      </c>
    </row>
    <row r="254" spans="1:3" x14ac:dyDescent="0.2">
      <c r="A254" s="72">
        <f t="shared" si="3"/>
        <v>42522</v>
      </c>
      <c r="B254" s="77" t="s">
        <v>302</v>
      </c>
      <c r="C254">
        <v>2.48</v>
      </c>
    </row>
    <row r="255" spans="1:3" x14ac:dyDescent="0.2">
      <c r="A255" s="72">
        <f t="shared" si="3"/>
        <v>42522</v>
      </c>
      <c r="B255" s="77" t="s">
        <v>301</v>
      </c>
      <c r="C255">
        <v>2.44</v>
      </c>
    </row>
    <row r="256" spans="1:3" x14ac:dyDescent="0.2">
      <c r="A256" s="72">
        <f t="shared" si="3"/>
        <v>42522</v>
      </c>
      <c r="B256" s="77" t="s">
        <v>300</v>
      </c>
      <c r="C256">
        <v>2.4300000000000002</v>
      </c>
    </row>
    <row r="257" spans="1:3" x14ac:dyDescent="0.2">
      <c r="A257" s="72">
        <f t="shared" si="3"/>
        <v>42522</v>
      </c>
      <c r="B257" s="77" t="s">
        <v>299</v>
      </c>
      <c r="C257">
        <v>2.4300000000000002</v>
      </c>
    </row>
    <row r="258" spans="1:3" x14ac:dyDescent="0.2">
      <c r="A258" s="72">
        <f t="shared" si="3"/>
        <v>42522</v>
      </c>
      <c r="B258" s="77" t="s">
        <v>298</v>
      </c>
      <c r="C258">
        <v>2.4300000000000002</v>
      </c>
    </row>
    <row r="259" spans="1:3" x14ac:dyDescent="0.2">
      <c r="A259" s="72">
        <f t="shared" si="3"/>
        <v>42522</v>
      </c>
      <c r="B259" s="77" t="s">
        <v>297</v>
      </c>
      <c r="C259">
        <v>2.39</v>
      </c>
    </row>
    <row r="260" spans="1:3" x14ac:dyDescent="0.2">
      <c r="A260" s="72">
        <f t="shared" si="3"/>
        <v>42522</v>
      </c>
      <c r="B260" s="77" t="s">
        <v>296</v>
      </c>
      <c r="C260">
        <v>2.4300000000000002</v>
      </c>
    </row>
    <row r="261" spans="1:3" x14ac:dyDescent="0.2">
      <c r="A261" s="72">
        <f t="shared" si="3"/>
        <v>42522</v>
      </c>
      <c r="B261" s="77" t="s">
        <v>295</v>
      </c>
      <c r="C261">
        <v>2.4700000000000002</v>
      </c>
    </row>
    <row r="262" spans="1:3" x14ac:dyDescent="0.2">
      <c r="A262" s="72">
        <f t="shared" si="3"/>
        <v>42522</v>
      </c>
      <c r="B262" s="77" t="s">
        <v>294</v>
      </c>
      <c r="C262">
        <v>2.5</v>
      </c>
    </row>
    <row r="263" spans="1:3" x14ac:dyDescent="0.2">
      <c r="A263" s="72">
        <f t="shared" si="3"/>
        <v>42522</v>
      </c>
      <c r="B263" s="77" t="s">
        <v>293</v>
      </c>
      <c r="C263">
        <v>2.5</v>
      </c>
    </row>
    <row r="264" spans="1:3" x14ac:dyDescent="0.2">
      <c r="A264" s="72">
        <f t="shared" si="3"/>
        <v>42522</v>
      </c>
      <c r="B264" s="77" t="s">
        <v>292</v>
      </c>
      <c r="C264">
        <v>2.5499999999999998</v>
      </c>
    </row>
    <row r="265" spans="1:3" x14ac:dyDescent="0.2">
      <c r="A265" s="72">
        <f t="shared" ref="A265:A328" si="4">DATE(YEAR(B265),MONTH(B265),1)</f>
        <v>42522</v>
      </c>
      <c r="B265" s="77" t="s">
        <v>291</v>
      </c>
      <c r="C265">
        <v>2.42</v>
      </c>
    </row>
    <row r="266" spans="1:3" x14ac:dyDescent="0.2">
      <c r="A266" s="72">
        <f t="shared" si="4"/>
        <v>42522</v>
      </c>
      <c r="B266" s="77" t="s">
        <v>290</v>
      </c>
      <c r="C266">
        <v>2.2799999999999998</v>
      </c>
    </row>
    <row r="267" spans="1:3" x14ac:dyDescent="0.2">
      <c r="A267" s="72">
        <f t="shared" si="4"/>
        <v>42522</v>
      </c>
      <c r="B267" s="77" t="s">
        <v>289</v>
      </c>
      <c r="C267">
        <v>2.27</v>
      </c>
    </row>
    <row r="268" spans="1:3" x14ac:dyDescent="0.2">
      <c r="A268" s="72">
        <f t="shared" si="4"/>
        <v>42522</v>
      </c>
      <c r="B268" s="77" t="s">
        <v>286</v>
      </c>
      <c r="C268">
        <v>2.2999999999999998</v>
      </c>
    </row>
    <row r="269" spans="1:3" x14ac:dyDescent="0.2">
      <c r="A269" s="72">
        <f t="shared" si="4"/>
        <v>42522</v>
      </c>
      <c r="B269" s="77" t="s">
        <v>284</v>
      </c>
      <c r="C269">
        <v>2.2999999999999998</v>
      </c>
    </row>
    <row r="270" spans="1:3" x14ac:dyDescent="0.2">
      <c r="A270" s="72">
        <f t="shared" si="4"/>
        <v>42552</v>
      </c>
      <c r="B270" s="77" t="s">
        <v>283</v>
      </c>
      <c r="C270">
        <v>2.2400000000000002</v>
      </c>
    </row>
    <row r="271" spans="1:3" x14ac:dyDescent="0.2">
      <c r="A271" s="72">
        <f t="shared" si="4"/>
        <v>42552</v>
      </c>
      <c r="B271" s="77" t="s">
        <v>583</v>
      </c>
      <c r="C271" t="s">
        <v>573</v>
      </c>
    </row>
    <row r="272" spans="1:3" x14ac:dyDescent="0.2">
      <c r="A272" s="72">
        <f t="shared" si="4"/>
        <v>42552</v>
      </c>
      <c r="B272" s="77" t="s">
        <v>282</v>
      </c>
      <c r="C272">
        <v>2.14</v>
      </c>
    </row>
    <row r="273" spans="1:3" x14ac:dyDescent="0.2">
      <c r="A273" s="72">
        <f t="shared" si="4"/>
        <v>42552</v>
      </c>
      <c r="B273" s="77" t="s">
        <v>281</v>
      </c>
      <c r="C273">
        <v>2.14</v>
      </c>
    </row>
    <row r="274" spans="1:3" x14ac:dyDescent="0.2">
      <c r="A274" s="72">
        <f t="shared" si="4"/>
        <v>42552</v>
      </c>
      <c r="B274" s="77" t="s">
        <v>280</v>
      </c>
      <c r="C274">
        <v>2.14</v>
      </c>
    </row>
    <row r="275" spans="1:3" x14ac:dyDescent="0.2">
      <c r="A275" s="72">
        <f t="shared" si="4"/>
        <v>42552</v>
      </c>
      <c r="B275" s="77" t="s">
        <v>278</v>
      </c>
      <c r="C275">
        <v>2.11</v>
      </c>
    </row>
    <row r="276" spans="1:3" x14ac:dyDescent="0.2">
      <c r="A276" s="72">
        <f t="shared" si="4"/>
        <v>42552</v>
      </c>
      <c r="B276" s="77" t="s">
        <v>277</v>
      </c>
      <c r="C276">
        <v>2.14</v>
      </c>
    </row>
    <row r="277" spans="1:3" x14ac:dyDescent="0.2">
      <c r="A277" s="72">
        <f t="shared" si="4"/>
        <v>42552</v>
      </c>
      <c r="B277" s="77" t="s">
        <v>276</v>
      </c>
      <c r="C277">
        <v>2.2400000000000002</v>
      </c>
    </row>
    <row r="278" spans="1:3" x14ac:dyDescent="0.2">
      <c r="A278" s="72">
        <f t="shared" si="4"/>
        <v>42552</v>
      </c>
      <c r="B278" s="77" t="s">
        <v>275</v>
      </c>
      <c r="C278">
        <v>2.1800000000000002</v>
      </c>
    </row>
    <row r="279" spans="1:3" x14ac:dyDescent="0.2">
      <c r="A279" s="72">
        <f t="shared" si="4"/>
        <v>42552</v>
      </c>
      <c r="B279" s="77" t="s">
        <v>274</v>
      </c>
      <c r="C279">
        <v>2.25</v>
      </c>
    </row>
    <row r="280" spans="1:3" x14ac:dyDescent="0.2">
      <c r="A280" s="72">
        <f t="shared" si="4"/>
        <v>42552</v>
      </c>
      <c r="B280" s="77" t="s">
        <v>273</v>
      </c>
      <c r="C280">
        <v>2.2999999999999998</v>
      </c>
    </row>
    <row r="281" spans="1:3" x14ac:dyDescent="0.2">
      <c r="A281" s="72">
        <f t="shared" si="4"/>
        <v>42552</v>
      </c>
      <c r="B281" s="77" t="s">
        <v>272</v>
      </c>
      <c r="C281">
        <v>2.2999999999999998</v>
      </c>
    </row>
    <row r="282" spans="1:3" x14ac:dyDescent="0.2">
      <c r="A282" s="72">
        <f t="shared" si="4"/>
        <v>42552</v>
      </c>
      <c r="B282" s="77" t="s">
        <v>271</v>
      </c>
      <c r="C282">
        <v>2.27</v>
      </c>
    </row>
    <row r="283" spans="1:3" x14ac:dyDescent="0.2">
      <c r="A283" s="72">
        <f t="shared" si="4"/>
        <v>42552</v>
      </c>
      <c r="B283" s="77" t="s">
        <v>270</v>
      </c>
      <c r="C283">
        <v>2.2999999999999998</v>
      </c>
    </row>
    <row r="284" spans="1:3" x14ac:dyDescent="0.2">
      <c r="A284" s="72">
        <f t="shared" si="4"/>
        <v>42552</v>
      </c>
      <c r="B284" s="77" t="s">
        <v>269</v>
      </c>
      <c r="C284">
        <v>2.29</v>
      </c>
    </row>
    <row r="285" spans="1:3" x14ac:dyDescent="0.2">
      <c r="A285" s="72">
        <f t="shared" si="4"/>
        <v>42552</v>
      </c>
      <c r="B285" s="77" t="s">
        <v>268</v>
      </c>
      <c r="C285">
        <v>2.29</v>
      </c>
    </row>
    <row r="286" spans="1:3" x14ac:dyDescent="0.2">
      <c r="A286" s="72">
        <f t="shared" si="4"/>
        <v>42552</v>
      </c>
      <c r="B286" s="77" t="s">
        <v>267</v>
      </c>
      <c r="C286">
        <v>2.29</v>
      </c>
    </row>
    <row r="287" spans="1:3" x14ac:dyDescent="0.2">
      <c r="A287" s="72">
        <f t="shared" si="4"/>
        <v>42552</v>
      </c>
      <c r="B287" s="77" t="s">
        <v>266</v>
      </c>
      <c r="C287">
        <v>2.2799999999999998</v>
      </c>
    </row>
    <row r="288" spans="1:3" x14ac:dyDescent="0.2">
      <c r="A288" s="72">
        <f t="shared" si="4"/>
        <v>42552</v>
      </c>
      <c r="B288" s="77" t="s">
        <v>264</v>
      </c>
      <c r="C288">
        <v>2.23</v>
      </c>
    </row>
    <row r="289" spans="1:3" x14ac:dyDescent="0.2">
      <c r="A289" s="72">
        <f t="shared" si="4"/>
        <v>42552</v>
      </c>
      <c r="B289" s="77" t="s">
        <v>263</v>
      </c>
      <c r="C289">
        <v>2.23</v>
      </c>
    </row>
    <row r="290" spans="1:3" x14ac:dyDescent="0.2">
      <c r="A290" s="72">
        <f t="shared" si="4"/>
        <v>42552</v>
      </c>
      <c r="B290" s="77" t="s">
        <v>261</v>
      </c>
      <c r="C290">
        <v>2.1800000000000002</v>
      </c>
    </row>
    <row r="291" spans="1:3" x14ac:dyDescent="0.2">
      <c r="A291" s="72">
        <f t="shared" si="4"/>
        <v>42583</v>
      </c>
      <c r="B291" s="77" t="s">
        <v>260</v>
      </c>
      <c r="C291">
        <v>2.2400000000000002</v>
      </c>
    </row>
    <row r="292" spans="1:3" x14ac:dyDescent="0.2">
      <c r="A292" s="72">
        <f t="shared" si="4"/>
        <v>42583</v>
      </c>
      <c r="B292" s="77" t="s">
        <v>259</v>
      </c>
      <c r="C292">
        <v>2.29</v>
      </c>
    </row>
    <row r="293" spans="1:3" x14ac:dyDescent="0.2">
      <c r="A293" s="72">
        <f t="shared" si="4"/>
        <v>42583</v>
      </c>
      <c r="B293" s="77" t="s">
        <v>258</v>
      </c>
      <c r="C293">
        <v>2.29</v>
      </c>
    </row>
    <row r="294" spans="1:3" x14ac:dyDescent="0.2">
      <c r="A294" s="72">
        <f t="shared" si="4"/>
        <v>42583</v>
      </c>
      <c r="B294" s="77" t="s">
        <v>257</v>
      </c>
      <c r="C294">
        <v>2.25</v>
      </c>
    </row>
    <row r="295" spans="1:3" x14ac:dyDescent="0.2">
      <c r="A295" s="72">
        <f t="shared" si="4"/>
        <v>42583</v>
      </c>
      <c r="B295" s="77" t="s">
        <v>254</v>
      </c>
      <c r="C295">
        <v>2.3199999999999998</v>
      </c>
    </row>
    <row r="296" spans="1:3" x14ac:dyDescent="0.2">
      <c r="A296" s="72">
        <f t="shared" si="4"/>
        <v>42583</v>
      </c>
      <c r="B296" s="77" t="s">
        <v>253</v>
      </c>
      <c r="C296">
        <v>2.2999999999999998</v>
      </c>
    </row>
    <row r="297" spans="1:3" x14ac:dyDescent="0.2">
      <c r="A297" s="72">
        <f t="shared" si="4"/>
        <v>42583</v>
      </c>
      <c r="B297" s="77" t="s">
        <v>252</v>
      </c>
      <c r="C297">
        <v>2.25</v>
      </c>
    </row>
    <row r="298" spans="1:3" x14ac:dyDescent="0.2">
      <c r="A298" s="72">
        <f t="shared" si="4"/>
        <v>42583</v>
      </c>
      <c r="B298" s="77" t="s">
        <v>251</v>
      </c>
      <c r="C298">
        <v>2.23</v>
      </c>
    </row>
    <row r="299" spans="1:3" x14ac:dyDescent="0.2">
      <c r="A299" s="72">
        <f t="shared" si="4"/>
        <v>42583</v>
      </c>
      <c r="B299" s="77" t="s">
        <v>250</v>
      </c>
      <c r="C299">
        <v>2.2799999999999998</v>
      </c>
    </row>
    <row r="300" spans="1:3" x14ac:dyDescent="0.2">
      <c r="A300" s="72">
        <f t="shared" si="4"/>
        <v>42583</v>
      </c>
      <c r="B300" s="77" t="s">
        <v>249</v>
      </c>
      <c r="C300">
        <v>2.23</v>
      </c>
    </row>
    <row r="301" spans="1:3" x14ac:dyDescent="0.2">
      <c r="A301" s="72">
        <f t="shared" si="4"/>
        <v>42583</v>
      </c>
      <c r="B301" s="77" t="s">
        <v>248</v>
      </c>
      <c r="C301">
        <v>2.27</v>
      </c>
    </row>
    <row r="302" spans="1:3" x14ac:dyDescent="0.2">
      <c r="A302" s="72">
        <f t="shared" si="4"/>
        <v>42583</v>
      </c>
      <c r="B302" s="77" t="s">
        <v>247</v>
      </c>
      <c r="C302">
        <v>2.29</v>
      </c>
    </row>
    <row r="303" spans="1:3" x14ac:dyDescent="0.2">
      <c r="A303" s="72">
        <f t="shared" si="4"/>
        <v>42583</v>
      </c>
      <c r="B303" s="77" t="s">
        <v>246</v>
      </c>
      <c r="C303">
        <v>2.27</v>
      </c>
    </row>
    <row r="304" spans="1:3" x14ac:dyDescent="0.2">
      <c r="A304" s="72">
        <f t="shared" si="4"/>
        <v>42583</v>
      </c>
      <c r="B304" s="77" t="s">
        <v>245</v>
      </c>
      <c r="C304">
        <v>2.2599999999999998</v>
      </c>
    </row>
    <row r="305" spans="1:3" x14ac:dyDescent="0.2">
      <c r="A305" s="72">
        <f t="shared" si="4"/>
        <v>42583</v>
      </c>
      <c r="B305" s="77" t="s">
        <v>244</v>
      </c>
      <c r="C305">
        <v>2.29</v>
      </c>
    </row>
    <row r="306" spans="1:3" x14ac:dyDescent="0.2">
      <c r="A306" s="72">
        <f t="shared" si="4"/>
        <v>42583</v>
      </c>
      <c r="B306" s="77" t="s">
        <v>243</v>
      </c>
      <c r="C306">
        <v>2.2400000000000002</v>
      </c>
    </row>
    <row r="307" spans="1:3" x14ac:dyDescent="0.2">
      <c r="A307" s="72">
        <f t="shared" si="4"/>
        <v>42583</v>
      </c>
      <c r="B307" s="77" t="s">
        <v>242</v>
      </c>
      <c r="C307">
        <v>2.2400000000000002</v>
      </c>
    </row>
    <row r="308" spans="1:3" x14ac:dyDescent="0.2">
      <c r="A308" s="72">
        <f t="shared" si="4"/>
        <v>42583</v>
      </c>
      <c r="B308" s="77" t="s">
        <v>241</v>
      </c>
      <c r="C308">
        <v>2.2400000000000002</v>
      </c>
    </row>
    <row r="309" spans="1:3" x14ac:dyDescent="0.2">
      <c r="A309" s="72">
        <f t="shared" si="4"/>
        <v>42583</v>
      </c>
      <c r="B309" s="77" t="s">
        <v>240</v>
      </c>
      <c r="C309">
        <v>2.27</v>
      </c>
    </row>
    <row r="310" spans="1:3" x14ac:dyDescent="0.2">
      <c r="A310" s="72">
        <f t="shared" si="4"/>
        <v>42583</v>
      </c>
      <c r="B310" s="77" t="s">
        <v>239</v>
      </c>
      <c r="C310">
        <v>2.29</v>
      </c>
    </row>
    <row r="311" spans="1:3" x14ac:dyDescent="0.2">
      <c r="A311" s="72">
        <f t="shared" si="4"/>
        <v>42583</v>
      </c>
      <c r="B311" s="77" t="s">
        <v>238</v>
      </c>
      <c r="C311">
        <v>2.2200000000000002</v>
      </c>
    </row>
    <row r="312" spans="1:3" x14ac:dyDescent="0.2">
      <c r="A312" s="72">
        <f t="shared" si="4"/>
        <v>42583</v>
      </c>
      <c r="B312" s="77" t="s">
        <v>237</v>
      </c>
      <c r="C312">
        <v>2.23</v>
      </c>
    </row>
    <row r="313" spans="1:3" x14ac:dyDescent="0.2">
      <c r="A313" s="72">
        <f t="shared" si="4"/>
        <v>42583</v>
      </c>
      <c r="B313" s="77" t="s">
        <v>235</v>
      </c>
      <c r="C313">
        <v>2.23</v>
      </c>
    </row>
    <row r="314" spans="1:3" x14ac:dyDescent="0.2">
      <c r="A314" s="72">
        <f t="shared" si="4"/>
        <v>42614</v>
      </c>
      <c r="B314" s="77" t="s">
        <v>234</v>
      </c>
      <c r="C314">
        <v>2.23</v>
      </c>
    </row>
    <row r="315" spans="1:3" x14ac:dyDescent="0.2">
      <c r="A315" s="72">
        <f t="shared" si="4"/>
        <v>42614</v>
      </c>
      <c r="B315" s="77" t="s">
        <v>233</v>
      </c>
      <c r="C315">
        <v>2.2799999999999998</v>
      </c>
    </row>
    <row r="316" spans="1:3" x14ac:dyDescent="0.2">
      <c r="A316" s="72">
        <f t="shared" si="4"/>
        <v>42614</v>
      </c>
      <c r="B316" s="77" t="s">
        <v>584</v>
      </c>
      <c r="C316" t="s">
        <v>573</v>
      </c>
    </row>
    <row r="317" spans="1:3" x14ac:dyDescent="0.2">
      <c r="A317" s="72">
        <f t="shared" si="4"/>
        <v>42614</v>
      </c>
      <c r="B317" s="77" t="s">
        <v>232</v>
      </c>
      <c r="C317">
        <v>2.2400000000000002</v>
      </c>
    </row>
    <row r="318" spans="1:3" x14ac:dyDescent="0.2">
      <c r="A318" s="72">
        <f t="shared" si="4"/>
        <v>42614</v>
      </c>
      <c r="B318" s="77" t="s">
        <v>231</v>
      </c>
      <c r="C318">
        <v>2.23</v>
      </c>
    </row>
    <row r="319" spans="1:3" x14ac:dyDescent="0.2">
      <c r="A319" s="72">
        <f t="shared" si="4"/>
        <v>42614</v>
      </c>
      <c r="B319" s="77" t="s">
        <v>230</v>
      </c>
      <c r="C319">
        <v>2.3199999999999998</v>
      </c>
    </row>
    <row r="320" spans="1:3" x14ac:dyDescent="0.2">
      <c r="A320" s="72">
        <f t="shared" si="4"/>
        <v>42614</v>
      </c>
      <c r="B320" s="77" t="s">
        <v>228</v>
      </c>
      <c r="C320">
        <v>2.39</v>
      </c>
    </row>
    <row r="321" spans="1:3" x14ac:dyDescent="0.2">
      <c r="A321" s="72">
        <f t="shared" si="4"/>
        <v>42614</v>
      </c>
      <c r="B321" s="77" t="s">
        <v>227</v>
      </c>
      <c r="C321">
        <v>2.4</v>
      </c>
    </row>
    <row r="322" spans="1:3" x14ac:dyDescent="0.2">
      <c r="A322" s="72">
        <f t="shared" si="4"/>
        <v>42614</v>
      </c>
      <c r="B322" s="77" t="s">
        <v>226</v>
      </c>
      <c r="C322">
        <v>2.4700000000000002</v>
      </c>
    </row>
    <row r="323" spans="1:3" x14ac:dyDescent="0.2">
      <c r="A323" s="72">
        <f t="shared" si="4"/>
        <v>42614</v>
      </c>
      <c r="B323" s="77" t="s">
        <v>225</v>
      </c>
      <c r="C323">
        <v>2.44</v>
      </c>
    </row>
    <row r="324" spans="1:3" x14ac:dyDescent="0.2">
      <c r="A324" s="72">
        <f t="shared" si="4"/>
        <v>42614</v>
      </c>
      <c r="B324" s="77" t="s">
        <v>224</v>
      </c>
      <c r="C324">
        <v>2.48</v>
      </c>
    </row>
    <row r="325" spans="1:3" x14ac:dyDescent="0.2">
      <c r="A325" s="72">
        <f t="shared" si="4"/>
        <v>42614</v>
      </c>
      <c r="B325" s="77" t="s">
        <v>222</v>
      </c>
      <c r="C325">
        <v>2.44</v>
      </c>
    </row>
    <row r="326" spans="1:3" x14ac:dyDescent="0.2">
      <c r="A326" s="72">
        <f t="shared" si="4"/>
        <v>42614</v>
      </c>
      <c r="B326" s="77" t="s">
        <v>221</v>
      </c>
      <c r="C326">
        <v>2.4500000000000002</v>
      </c>
    </row>
    <row r="327" spans="1:3" x14ac:dyDescent="0.2">
      <c r="A327" s="72">
        <f t="shared" si="4"/>
        <v>42614</v>
      </c>
      <c r="B327" s="77" t="s">
        <v>219</v>
      </c>
      <c r="C327">
        <v>2.4300000000000002</v>
      </c>
    </row>
    <row r="328" spans="1:3" x14ac:dyDescent="0.2">
      <c r="A328" s="72">
        <f t="shared" si="4"/>
        <v>42614</v>
      </c>
      <c r="B328" s="77" t="s">
        <v>218</v>
      </c>
      <c r="C328">
        <v>2.39</v>
      </c>
    </row>
    <row r="329" spans="1:3" x14ac:dyDescent="0.2">
      <c r="A329" s="72">
        <f t="shared" ref="A329:A392" si="5">DATE(YEAR(B329),MONTH(B329),1)</f>
        <v>42614</v>
      </c>
      <c r="B329" s="77" t="s">
        <v>217</v>
      </c>
      <c r="C329">
        <v>2.34</v>
      </c>
    </row>
    <row r="330" spans="1:3" x14ac:dyDescent="0.2">
      <c r="A330" s="72">
        <f t="shared" si="5"/>
        <v>42614</v>
      </c>
      <c r="B330" s="77" t="s">
        <v>216</v>
      </c>
      <c r="C330">
        <v>2.34</v>
      </c>
    </row>
    <row r="331" spans="1:3" x14ac:dyDescent="0.2">
      <c r="A331" s="72">
        <f t="shared" si="5"/>
        <v>42614</v>
      </c>
      <c r="B331" s="77" t="s">
        <v>215</v>
      </c>
      <c r="C331">
        <v>2.3199999999999998</v>
      </c>
    </row>
    <row r="332" spans="1:3" x14ac:dyDescent="0.2">
      <c r="A332" s="72">
        <f t="shared" si="5"/>
        <v>42614</v>
      </c>
      <c r="B332" s="77" t="s">
        <v>213</v>
      </c>
      <c r="C332">
        <v>2.2799999999999998</v>
      </c>
    </row>
    <row r="333" spans="1:3" x14ac:dyDescent="0.2">
      <c r="A333" s="72">
        <f t="shared" si="5"/>
        <v>42614</v>
      </c>
      <c r="B333" s="77" t="s">
        <v>212</v>
      </c>
      <c r="C333">
        <v>2.29</v>
      </c>
    </row>
    <row r="334" spans="1:3" x14ac:dyDescent="0.2">
      <c r="A334" s="72">
        <f t="shared" si="5"/>
        <v>42614</v>
      </c>
      <c r="B334" s="77" t="s">
        <v>211</v>
      </c>
      <c r="C334">
        <v>2.2799999999999998</v>
      </c>
    </row>
    <row r="335" spans="1:3" x14ac:dyDescent="0.2">
      <c r="A335" s="72">
        <f t="shared" si="5"/>
        <v>42614</v>
      </c>
      <c r="B335" s="77" t="s">
        <v>208</v>
      </c>
      <c r="C335">
        <v>2.3199999999999998</v>
      </c>
    </row>
    <row r="336" spans="1:3" x14ac:dyDescent="0.2">
      <c r="A336" s="72">
        <f t="shared" si="5"/>
        <v>42644</v>
      </c>
      <c r="B336" s="77" t="s">
        <v>207</v>
      </c>
      <c r="C336">
        <v>2.34</v>
      </c>
    </row>
    <row r="337" spans="1:3" x14ac:dyDescent="0.2">
      <c r="A337" s="72">
        <f t="shared" si="5"/>
        <v>42644</v>
      </c>
      <c r="B337" s="77" t="s">
        <v>206</v>
      </c>
      <c r="C337">
        <v>2.4</v>
      </c>
    </row>
    <row r="338" spans="1:3" x14ac:dyDescent="0.2">
      <c r="A338" s="72">
        <f t="shared" si="5"/>
        <v>42644</v>
      </c>
      <c r="B338" s="77" t="s">
        <v>205</v>
      </c>
      <c r="C338">
        <v>2.44</v>
      </c>
    </row>
    <row r="339" spans="1:3" x14ac:dyDescent="0.2">
      <c r="A339" s="72">
        <f t="shared" si="5"/>
        <v>42644</v>
      </c>
      <c r="B339" s="77" t="s">
        <v>204</v>
      </c>
      <c r="C339">
        <v>2.46</v>
      </c>
    </row>
    <row r="340" spans="1:3" x14ac:dyDescent="0.2">
      <c r="A340" s="72">
        <f t="shared" si="5"/>
        <v>42644</v>
      </c>
      <c r="B340" s="77" t="s">
        <v>203</v>
      </c>
      <c r="C340">
        <v>2.46</v>
      </c>
    </row>
    <row r="341" spans="1:3" x14ac:dyDescent="0.2">
      <c r="A341" s="72">
        <f t="shared" si="5"/>
        <v>42644</v>
      </c>
      <c r="B341" s="77" t="s">
        <v>585</v>
      </c>
      <c r="C341" t="s">
        <v>573</v>
      </c>
    </row>
    <row r="342" spans="1:3" x14ac:dyDescent="0.2">
      <c r="A342" s="72">
        <f t="shared" si="5"/>
        <v>42644</v>
      </c>
      <c r="B342" s="77" t="s">
        <v>202</v>
      </c>
      <c r="C342">
        <v>2.5</v>
      </c>
    </row>
    <row r="343" spans="1:3" x14ac:dyDescent="0.2">
      <c r="A343" s="72">
        <f t="shared" si="5"/>
        <v>42644</v>
      </c>
      <c r="B343" s="77" t="s">
        <v>201</v>
      </c>
      <c r="C343">
        <v>2.5099999999999998</v>
      </c>
    </row>
    <row r="344" spans="1:3" x14ac:dyDescent="0.2">
      <c r="A344" s="72">
        <f t="shared" si="5"/>
        <v>42644</v>
      </c>
      <c r="B344" s="77" t="s">
        <v>200</v>
      </c>
      <c r="C344">
        <v>2.48</v>
      </c>
    </row>
    <row r="345" spans="1:3" x14ac:dyDescent="0.2">
      <c r="A345" s="72">
        <f t="shared" si="5"/>
        <v>42644</v>
      </c>
      <c r="B345" s="77" t="s">
        <v>199</v>
      </c>
      <c r="C345">
        <v>2.5499999999999998</v>
      </c>
    </row>
    <row r="346" spans="1:3" x14ac:dyDescent="0.2">
      <c r="A346" s="72">
        <f t="shared" si="5"/>
        <v>42644</v>
      </c>
      <c r="B346" s="77" t="s">
        <v>198</v>
      </c>
      <c r="C346">
        <v>2.52</v>
      </c>
    </row>
    <row r="347" spans="1:3" x14ac:dyDescent="0.2">
      <c r="A347" s="72">
        <f t="shared" si="5"/>
        <v>42644</v>
      </c>
      <c r="B347" s="77" t="s">
        <v>197</v>
      </c>
      <c r="C347">
        <v>2.5099999999999998</v>
      </c>
    </row>
    <row r="348" spans="1:3" x14ac:dyDescent="0.2">
      <c r="A348" s="72">
        <f t="shared" si="5"/>
        <v>42644</v>
      </c>
      <c r="B348" s="77" t="s">
        <v>196</v>
      </c>
      <c r="C348">
        <v>2.5099999999999998</v>
      </c>
    </row>
    <row r="349" spans="1:3" x14ac:dyDescent="0.2">
      <c r="A349" s="72">
        <f t="shared" si="5"/>
        <v>42644</v>
      </c>
      <c r="B349" s="77" t="s">
        <v>195</v>
      </c>
      <c r="C349">
        <v>2.5</v>
      </c>
    </row>
    <row r="350" spans="1:3" x14ac:dyDescent="0.2">
      <c r="A350" s="72">
        <f t="shared" si="5"/>
        <v>42644</v>
      </c>
      <c r="B350" s="77" t="s">
        <v>194</v>
      </c>
      <c r="C350">
        <v>2.48</v>
      </c>
    </row>
    <row r="351" spans="1:3" x14ac:dyDescent="0.2">
      <c r="A351" s="72">
        <f t="shared" si="5"/>
        <v>42644</v>
      </c>
      <c r="B351" s="77" t="s">
        <v>193</v>
      </c>
      <c r="C351">
        <v>2.52</v>
      </c>
    </row>
    <row r="352" spans="1:3" x14ac:dyDescent="0.2">
      <c r="A352" s="72">
        <f t="shared" si="5"/>
        <v>42644</v>
      </c>
      <c r="B352" s="77" t="s">
        <v>192</v>
      </c>
      <c r="C352">
        <v>2.5</v>
      </c>
    </row>
    <row r="353" spans="1:3" x14ac:dyDescent="0.2">
      <c r="A353" s="72">
        <f t="shared" si="5"/>
        <v>42644</v>
      </c>
      <c r="B353" s="77" t="s">
        <v>191</v>
      </c>
      <c r="C353">
        <v>2.5299999999999998</v>
      </c>
    </row>
    <row r="354" spans="1:3" x14ac:dyDescent="0.2">
      <c r="A354" s="72">
        <f t="shared" si="5"/>
        <v>42644</v>
      </c>
      <c r="B354" s="77" t="s">
        <v>189</v>
      </c>
      <c r="C354">
        <v>2.6</v>
      </c>
    </row>
    <row r="355" spans="1:3" x14ac:dyDescent="0.2">
      <c r="A355" s="72">
        <f t="shared" si="5"/>
        <v>42644</v>
      </c>
      <c r="B355" s="77" t="s">
        <v>188</v>
      </c>
      <c r="C355">
        <v>2.62</v>
      </c>
    </row>
    <row r="356" spans="1:3" x14ac:dyDescent="0.2">
      <c r="A356" s="72">
        <f t="shared" si="5"/>
        <v>42644</v>
      </c>
      <c r="B356" s="77" t="s">
        <v>187</v>
      </c>
      <c r="C356">
        <v>2.58</v>
      </c>
    </row>
    <row r="357" spans="1:3" x14ac:dyDescent="0.2">
      <c r="A357" s="72">
        <f t="shared" si="5"/>
        <v>42675</v>
      </c>
      <c r="B357" s="77" t="s">
        <v>186</v>
      </c>
      <c r="C357">
        <v>2.58</v>
      </c>
    </row>
    <row r="358" spans="1:3" x14ac:dyDescent="0.2">
      <c r="A358" s="72">
        <f t="shared" si="5"/>
        <v>42675</v>
      </c>
      <c r="B358" s="77" t="s">
        <v>184</v>
      </c>
      <c r="C358">
        <v>2.56</v>
      </c>
    </row>
    <row r="359" spans="1:3" x14ac:dyDescent="0.2">
      <c r="A359" s="72">
        <f t="shared" si="5"/>
        <v>42675</v>
      </c>
      <c r="B359" s="77" t="s">
        <v>182</v>
      </c>
      <c r="C359">
        <v>2.6</v>
      </c>
    </row>
    <row r="360" spans="1:3" x14ac:dyDescent="0.2">
      <c r="A360" s="72">
        <f t="shared" si="5"/>
        <v>42675</v>
      </c>
      <c r="B360" s="77" t="s">
        <v>181</v>
      </c>
      <c r="C360">
        <v>2.56</v>
      </c>
    </row>
    <row r="361" spans="1:3" x14ac:dyDescent="0.2">
      <c r="A361" s="72">
        <f t="shared" si="5"/>
        <v>42675</v>
      </c>
      <c r="B361" s="77" t="s">
        <v>179</v>
      </c>
      <c r="C361">
        <v>2.6</v>
      </c>
    </row>
    <row r="362" spans="1:3" x14ac:dyDescent="0.2">
      <c r="A362" s="72">
        <f t="shared" si="5"/>
        <v>42675</v>
      </c>
      <c r="B362" s="77" t="s">
        <v>177</v>
      </c>
      <c r="C362">
        <v>2.63</v>
      </c>
    </row>
    <row r="363" spans="1:3" x14ac:dyDescent="0.2">
      <c r="A363" s="72">
        <f t="shared" si="5"/>
        <v>42675</v>
      </c>
      <c r="B363" s="77" t="s">
        <v>175</v>
      </c>
      <c r="C363">
        <v>2.88</v>
      </c>
    </row>
    <row r="364" spans="1:3" x14ac:dyDescent="0.2">
      <c r="A364" s="72">
        <f t="shared" si="5"/>
        <v>42675</v>
      </c>
      <c r="B364" s="77" t="s">
        <v>174</v>
      </c>
      <c r="C364">
        <v>2.94</v>
      </c>
    </row>
    <row r="365" spans="1:3" x14ac:dyDescent="0.2">
      <c r="A365" s="72">
        <f t="shared" si="5"/>
        <v>42675</v>
      </c>
      <c r="B365" s="77" t="s">
        <v>586</v>
      </c>
      <c r="C365" t="s">
        <v>573</v>
      </c>
    </row>
    <row r="366" spans="1:3" x14ac:dyDescent="0.2">
      <c r="A366" s="72">
        <f t="shared" si="5"/>
        <v>42675</v>
      </c>
      <c r="B366" s="77" t="s">
        <v>171</v>
      </c>
      <c r="C366">
        <v>2.99</v>
      </c>
    </row>
    <row r="367" spans="1:3" x14ac:dyDescent="0.2">
      <c r="A367" s="72">
        <f t="shared" si="5"/>
        <v>42675</v>
      </c>
      <c r="B367" s="77" t="s">
        <v>170</v>
      </c>
      <c r="C367">
        <v>2.97</v>
      </c>
    </row>
    <row r="368" spans="1:3" x14ac:dyDescent="0.2">
      <c r="A368" s="72">
        <f t="shared" si="5"/>
        <v>42675</v>
      </c>
      <c r="B368" s="77" t="s">
        <v>169</v>
      </c>
      <c r="C368">
        <v>2.92</v>
      </c>
    </row>
    <row r="369" spans="1:3" x14ac:dyDescent="0.2">
      <c r="A369" s="72">
        <f t="shared" si="5"/>
        <v>42675</v>
      </c>
      <c r="B369" s="77" t="s">
        <v>168</v>
      </c>
      <c r="C369">
        <v>3.01</v>
      </c>
    </row>
    <row r="370" spans="1:3" x14ac:dyDescent="0.2">
      <c r="A370" s="72">
        <f t="shared" si="5"/>
        <v>42675</v>
      </c>
      <c r="B370" s="77" t="s">
        <v>167</v>
      </c>
      <c r="C370">
        <v>3.01</v>
      </c>
    </row>
    <row r="371" spans="1:3" x14ac:dyDescent="0.2">
      <c r="A371" s="72">
        <f t="shared" si="5"/>
        <v>42675</v>
      </c>
      <c r="B371" s="77" t="s">
        <v>166</v>
      </c>
      <c r="C371">
        <v>3</v>
      </c>
    </row>
    <row r="372" spans="1:3" x14ac:dyDescent="0.2">
      <c r="A372" s="72">
        <f t="shared" si="5"/>
        <v>42675</v>
      </c>
      <c r="B372" s="77" t="s">
        <v>165</v>
      </c>
      <c r="C372">
        <v>3</v>
      </c>
    </row>
    <row r="373" spans="1:3" x14ac:dyDescent="0.2">
      <c r="A373" s="72">
        <f t="shared" si="5"/>
        <v>42675</v>
      </c>
      <c r="B373" s="77" t="s">
        <v>164</v>
      </c>
      <c r="C373">
        <v>3.02</v>
      </c>
    </row>
    <row r="374" spans="1:3" x14ac:dyDescent="0.2">
      <c r="A374" s="72">
        <f t="shared" si="5"/>
        <v>42675</v>
      </c>
      <c r="B374" s="77" t="s">
        <v>587</v>
      </c>
      <c r="C374" t="s">
        <v>573</v>
      </c>
    </row>
    <row r="375" spans="1:3" x14ac:dyDescent="0.2">
      <c r="A375" s="72">
        <f t="shared" si="5"/>
        <v>42675</v>
      </c>
      <c r="B375" s="77" t="s">
        <v>163</v>
      </c>
      <c r="C375">
        <v>3.01</v>
      </c>
    </row>
    <row r="376" spans="1:3" x14ac:dyDescent="0.2">
      <c r="A376" s="72">
        <f t="shared" si="5"/>
        <v>42675</v>
      </c>
      <c r="B376" s="77" t="s">
        <v>161</v>
      </c>
      <c r="C376">
        <v>2.99</v>
      </c>
    </row>
    <row r="377" spans="1:3" x14ac:dyDescent="0.2">
      <c r="A377" s="72">
        <f t="shared" si="5"/>
        <v>42675</v>
      </c>
      <c r="B377" s="77" t="s">
        <v>160</v>
      </c>
      <c r="C377">
        <v>2.95</v>
      </c>
    </row>
    <row r="378" spans="1:3" x14ac:dyDescent="0.2">
      <c r="A378" s="72">
        <f t="shared" si="5"/>
        <v>42675</v>
      </c>
      <c r="B378" s="77" t="s">
        <v>156</v>
      </c>
      <c r="C378">
        <v>3.02</v>
      </c>
    </row>
    <row r="379" spans="1:3" x14ac:dyDescent="0.2">
      <c r="A379" s="72">
        <f t="shared" si="5"/>
        <v>42705</v>
      </c>
      <c r="B379" s="77" t="s">
        <v>155</v>
      </c>
      <c r="C379">
        <v>3.1</v>
      </c>
    </row>
    <row r="380" spans="1:3" x14ac:dyDescent="0.2">
      <c r="A380" s="72">
        <f t="shared" si="5"/>
        <v>42705</v>
      </c>
      <c r="B380" s="77" t="s">
        <v>152</v>
      </c>
      <c r="C380">
        <v>3.08</v>
      </c>
    </row>
    <row r="381" spans="1:3" x14ac:dyDescent="0.2">
      <c r="A381" s="72">
        <f t="shared" si="5"/>
        <v>42705</v>
      </c>
      <c r="B381" s="77" t="s">
        <v>151</v>
      </c>
      <c r="C381">
        <v>3.05</v>
      </c>
    </row>
    <row r="382" spans="1:3" x14ac:dyDescent="0.2">
      <c r="A382" s="72">
        <f t="shared" si="5"/>
        <v>42705</v>
      </c>
      <c r="B382" s="77" t="s">
        <v>150</v>
      </c>
      <c r="C382">
        <v>3.08</v>
      </c>
    </row>
    <row r="383" spans="1:3" x14ac:dyDescent="0.2">
      <c r="A383" s="72">
        <f t="shared" si="5"/>
        <v>42705</v>
      </c>
      <c r="B383" s="77" t="s">
        <v>149</v>
      </c>
      <c r="C383">
        <v>3.02</v>
      </c>
    </row>
    <row r="384" spans="1:3" x14ac:dyDescent="0.2">
      <c r="A384" s="72">
        <f t="shared" si="5"/>
        <v>42705</v>
      </c>
      <c r="B384" s="77" t="s">
        <v>148</v>
      </c>
      <c r="C384">
        <v>3.1</v>
      </c>
    </row>
    <row r="385" spans="1:3" x14ac:dyDescent="0.2">
      <c r="A385" s="72">
        <f t="shared" si="5"/>
        <v>42705</v>
      </c>
      <c r="B385" s="77" t="s">
        <v>147</v>
      </c>
      <c r="C385">
        <v>3.16</v>
      </c>
    </row>
    <row r="386" spans="1:3" x14ac:dyDescent="0.2">
      <c r="A386" s="72">
        <f t="shared" si="5"/>
        <v>42705</v>
      </c>
      <c r="B386" s="77" t="s">
        <v>146</v>
      </c>
      <c r="C386">
        <v>3.16</v>
      </c>
    </row>
    <row r="387" spans="1:3" x14ac:dyDescent="0.2">
      <c r="A387" s="72">
        <f t="shared" si="5"/>
        <v>42705</v>
      </c>
      <c r="B387" s="77" t="s">
        <v>144</v>
      </c>
      <c r="C387">
        <v>3.14</v>
      </c>
    </row>
    <row r="388" spans="1:3" x14ac:dyDescent="0.2">
      <c r="A388" s="72">
        <f t="shared" si="5"/>
        <v>42705</v>
      </c>
      <c r="B388" s="77" t="s">
        <v>141</v>
      </c>
      <c r="C388">
        <v>3.14</v>
      </c>
    </row>
    <row r="389" spans="1:3" x14ac:dyDescent="0.2">
      <c r="A389" s="72">
        <f t="shared" si="5"/>
        <v>42705</v>
      </c>
      <c r="B389" s="77" t="s">
        <v>139</v>
      </c>
      <c r="C389">
        <v>3.16</v>
      </c>
    </row>
    <row r="390" spans="1:3" x14ac:dyDescent="0.2">
      <c r="A390" s="72">
        <f t="shared" si="5"/>
        <v>42705</v>
      </c>
      <c r="B390" s="77" t="s">
        <v>137</v>
      </c>
      <c r="C390">
        <v>3.19</v>
      </c>
    </row>
    <row r="391" spans="1:3" x14ac:dyDescent="0.2">
      <c r="A391" s="72">
        <f t="shared" si="5"/>
        <v>42705</v>
      </c>
      <c r="B391" s="77" t="s">
        <v>136</v>
      </c>
      <c r="C391">
        <v>3.12</v>
      </c>
    </row>
    <row r="392" spans="1:3" x14ac:dyDescent="0.2">
      <c r="A392" s="72">
        <f t="shared" si="5"/>
        <v>42705</v>
      </c>
      <c r="B392" s="77" t="s">
        <v>135</v>
      </c>
      <c r="C392">
        <v>3.15</v>
      </c>
    </row>
    <row r="393" spans="1:3" x14ac:dyDescent="0.2">
      <c r="A393" s="72">
        <f t="shared" ref="A393:A456" si="6">DATE(YEAR(B393),MONTH(B393),1)</f>
        <v>42705</v>
      </c>
      <c r="B393" s="77" t="s">
        <v>134</v>
      </c>
      <c r="C393">
        <v>3.12</v>
      </c>
    </row>
    <row r="394" spans="1:3" x14ac:dyDescent="0.2">
      <c r="A394" s="72">
        <f t="shared" si="6"/>
        <v>42705</v>
      </c>
      <c r="B394" s="77" t="s">
        <v>133</v>
      </c>
      <c r="C394">
        <v>3.12</v>
      </c>
    </row>
    <row r="395" spans="1:3" x14ac:dyDescent="0.2">
      <c r="A395" s="72">
        <f t="shared" si="6"/>
        <v>42705</v>
      </c>
      <c r="B395" s="77" t="s">
        <v>132</v>
      </c>
      <c r="C395">
        <v>3.12</v>
      </c>
    </row>
    <row r="396" spans="1:3" x14ac:dyDescent="0.2">
      <c r="A396" s="72">
        <f t="shared" si="6"/>
        <v>42705</v>
      </c>
      <c r="B396" s="77" t="s">
        <v>588</v>
      </c>
      <c r="C396" t="s">
        <v>573</v>
      </c>
    </row>
    <row r="397" spans="1:3" x14ac:dyDescent="0.2">
      <c r="A397" s="72">
        <f t="shared" si="6"/>
        <v>42705</v>
      </c>
      <c r="B397" s="77" t="s">
        <v>131</v>
      </c>
      <c r="C397">
        <v>3.14</v>
      </c>
    </row>
    <row r="398" spans="1:3" x14ac:dyDescent="0.2">
      <c r="A398" s="72">
        <f t="shared" si="6"/>
        <v>42705</v>
      </c>
      <c r="B398" s="77" t="s">
        <v>129</v>
      </c>
      <c r="C398">
        <v>3.09</v>
      </c>
    </row>
    <row r="399" spans="1:3" x14ac:dyDescent="0.2">
      <c r="A399" s="72">
        <f t="shared" si="6"/>
        <v>42705</v>
      </c>
      <c r="B399" s="77" t="s">
        <v>128</v>
      </c>
      <c r="C399">
        <v>3.08</v>
      </c>
    </row>
    <row r="400" spans="1:3" x14ac:dyDescent="0.2">
      <c r="A400" s="72">
        <f t="shared" si="6"/>
        <v>42705</v>
      </c>
      <c r="B400" s="77" t="s">
        <v>124</v>
      </c>
      <c r="C400">
        <v>3.06</v>
      </c>
    </row>
    <row r="401" spans="1:3" x14ac:dyDescent="0.2">
      <c r="A401" s="72">
        <f t="shared" si="6"/>
        <v>42736</v>
      </c>
      <c r="B401" s="77" t="s">
        <v>589</v>
      </c>
      <c r="C401" t="s">
        <v>573</v>
      </c>
    </row>
    <row r="402" spans="1:3" x14ac:dyDescent="0.2">
      <c r="A402" s="72">
        <f t="shared" si="6"/>
        <v>42736</v>
      </c>
      <c r="B402" s="77" t="s">
        <v>123</v>
      </c>
      <c r="C402">
        <v>3.04</v>
      </c>
    </row>
    <row r="403" spans="1:3" x14ac:dyDescent="0.2">
      <c r="A403" s="72">
        <f t="shared" si="6"/>
        <v>42736</v>
      </c>
      <c r="B403" s="77" t="s">
        <v>122</v>
      </c>
      <c r="C403">
        <v>3.05</v>
      </c>
    </row>
    <row r="404" spans="1:3" x14ac:dyDescent="0.2">
      <c r="A404" s="72">
        <f t="shared" si="6"/>
        <v>42736</v>
      </c>
      <c r="B404" s="77" t="s">
        <v>121</v>
      </c>
      <c r="C404">
        <v>2.96</v>
      </c>
    </row>
    <row r="405" spans="1:3" x14ac:dyDescent="0.2">
      <c r="A405" s="72">
        <f t="shared" si="6"/>
        <v>42736</v>
      </c>
      <c r="B405" s="77" t="s">
        <v>120</v>
      </c>
      <c r="C405">
        <v>3</v>
      </c>
    </row>
    <row r="406" spans="1:3" x14ac:dyDescent="0.2">
      <c r="A406" s="72">
        <f t="shared" si="6"/>
        <v>42736</v>
      </c>
      <c r="B406" s="77" t="s">
        <v>119</v>
      </c>
      <c r="C406">
        <v>2.97</v>
      </c>
    </row>
    <row r="407" spans="1:3" x14ac:dyDescent="0.2">
      <c r="A407" s="72">
        <f t="shared" si="6"/>
        <v>42736</v>
      </c>
      <c r="B407" s="77" t="s">
        <v>118</v>
      </c>
      <c r="C407">
        <v>2.97</v>
      </c>
    </row>
    <row r="408" spans="1:3" x14ac:dyDescent="0.2">
      <c r="A408" s="72">
        <f t="shared" si="6"/>
        <v>42736</v>
      </c>
      <c r="B408" s="77" t="s">
        <v>117</v>
      </c>
      <c r="C408">
        <v>2.96</v>
      </c>
    </row>
    <row r="409" spans="1:3" x14ac:dyDescent="0.2">
      <c r="A409" s="72">
        <f t="shared" si="6"/>
        <v>42736</v>
      </c>
      <c r="B409" s="77" t="s">
        <v>115</v>
      </c>
      <c r="C409">
        <v>3.01</v>
      </c>
    </row>
    <row r="410" spans="1:3" x14ac:dyDescent="0.2">
      <c r="A410" s="72">
        <f t="shared" si="6"/>
        <v>42736</v>
      </c>
      <c r="B410" s="77" t="s">
        <v>114</v>
      </c>
      <c r="C410">
        <v>2.99</v>
      </c>
    </row>
    <row r="411" spans="1:3" x14ac:dyDescent="0.2">
      <c r="A411" s="72">
        <f t="shared" si="6"/>
        <v>42736</v>
      </c>
      <c r="B411" s="77" t="s">
        <v>590</v>
      </c>
      <c r="C411" t="s">
        <v>573</v>
      </c>
    </row>
    <row r="412" spans="1:3" x14ac:dyDescent="0.2">
      <c r="A412" s="72">
        <f t="shared" si="6"/>
        <v>42736</v>
      </c>
      <c r="B412" s="77" t="s">
        <v>113</v>
      </c>
      <c r="C412">
        <v>2.93</v>
      </c>
    </row>
    <row r="413" spans="1:3" x14ac:dyDescent="0.2">
      <c r="A413" s="72">
        <f t="shared" si="6"/>
        <v>42736</v>
      </c>
      <c r="B413" s="77" t="s">
        <v>111</v>
      </c>
      <c r="C413">
        <v>3</v>
      </c>
    </row>
    <row r="414" spans="1:3" x14ac:dyDescent="0.2">
      <c r="A414" s="72">
        <f t="shared" si="6"/>
        <v>42736</v>
      </c>
      <c r="B414" s="77" t="s">
        <v>109</v>
      </c>
      <c r="C414">
        <v>3.04</v>
      </c>
    </row>
    <row r="415" spans="1:3" x14ac:dyDescent="0.2">
      <c r="A415" s="72">
        <f t="shared" si="6"/>
        <v>42736</v>
      </c>
      <c r="B415" s="77" t="s">
        <v>107</v>
      </c>
      <c r="C415">
        <v>3.05</v>
      </c>
    </row>
    <row r="416" spans="1:3" x14ac:dyDescent="0.2">
      <c r="A416" s="72">
        <f t="shared" si="6"/>
        <v>42736</v>
      </c>
      <c r="B416" s="77" t="s">
        <v>104</v>
      </c>
      <c r="C416">
        <v>2.99</v>
      </c>
    </row>
    <row r="417" spans="1:3" x14ac:dyDescent="0.2">
      <c r="A417" s="72">
        <f t="shared" si="6"/>
        <v>42736</v>
      </c>
      <c r="B417" s="77" t="s">
        <v>102</v>
      </c>
      <c r="C417">
        <v>3.05</v>
      </c>
    </row>
    <row r="418" spans="1:3" x14ac:dyDescent="0.2">
      <c r="A418" s="72">
        <f t="shared" si="6"/>
        <v>42736</v>
      </c>
      <c r="B418" s="77" t="s">
        <v>99</v>
      </c>
      <c r="C418">
        <v>3.1</v>
      </c>
    </row>
    <row r="419" spans="1:3" x14ac:dyDescent="0.2">
      <c r="A419" s="72">
        <f t="shared" si="6"/>
        <v>42736</v>
      </c>
      <c r="B419" s="77" t="s">
        <v>98</v>
      </c>
      <c r="C419">
        <v>3.08</v>
      </c>
    </row>
    <row r="420" spans="1:3" x14ac:dyDescent="0.2">
      <c r="A420" s="72">
        <f t="shared" si="6"/>
        <v>42736</v>
      </c>
      <c r="B420" s="77" t="s">
        <v>96</v>
      </c>
      <c r="C420">
        <v>3.06</v>
      </c>
    </row>
    <row r="421" spans="1:3" x14ac:dyDescent="0.2">
      <c r="A421" s="72">
        <f t="shared" si="6"/>
        <v>42736</v>
      </c>
      <c r="B421" s="77" t="s">
        <v>93</v>
      </c>
      <c r="C421">
        <v>3.08</v>
      </c>
    </row>
    <row r="422" spans="1:3" x14ac:dyDescent="0.2">
      <c r="A422" s="72">
        <f t="shared" si="6"/>
        <v>42736</v>
      </c>
      <c r="B422" s="77" t="s">
        <v>92</v>
      </c>
      <c r="C422">
        <v>3.05</v>
      </c>
    </row>
    <row r="423" spans="1:3" x14ac:dyDescent="0.2">
      <c r="A423" s="72">
        <f t="shared" si="6"/>
        <v>42767</v>
      </c>
      <c r="B423" s="77" t="s">
        <v>91</v>
      </c>
      <c r="C423">
        <v>3.08</v>
      </c>
    </row>
    <row r="424" spans="1:3" x14ac:dyDescent="0.2">
      <c r="A424" s="72">
        <f t="shared" si="6"/>
        <v>42767</v>
      </c>
      <c r="B424" s="77" t="s">
        <v>90</v>
      </c>
      <c r="C424">
        <v>3.09</v>
      </c>
    </row>
    <row r="425" spans="1:3" x14ac:dyDescent="0.2">
      <c r="A425" s="72">
        <f t="shared" si="6"/>
        <v>42767</v>
      </c>
      <c r="B425" s="77" t="s">
        <v>89</v>
      </c>
      <c r="C425">
        <v>3.11</v>
      </c>
    </row>
    <row r="426" spans="1:3" x14ac:dyDescent="0.2">
      <c r="A426" s="72">
        <f t="shared" si="6"/>
        <v>42767</v>
      </c>
      <c r="B426" s="77" t="s">
        <v>88</v>
      </c>
      <c r="C426">
        <v>3.05</v>
      </c>
    </row>
    <row r="427" spans="1:3" x14ac:dyDescent="0.2">
      <c r="A427" s="72">
        <f t="shared" si="6"/>
        <v>42767</v>
      </c>
      <c r="B427" s="77" t="s">
        <v>87</v>
      </c>
      <c r="C427">
        <v>3.02</v>
      </c>
    </row>
    <row r="428" spans="1:3" x14ac:dyDescent="0.2">
      <c r="A428" s="72">
        <f t="shared" si="6"/>
        <v>42767</v>
      </c>
      <c r="B428" s="77" t="s">
        <v>86</v>
      </c>
      <c r="C428">
        <v>2.96</v>
      </c>
    </row>
    <row r="429" spans="1:3" x14ac:dyDescent="0.2">
      <c r="A429" s="72">
        <f t="shared" si="6"/>
        <v>42767</v>
      </c>
      <c r="B429" s="77" t="s">
        <v>84</v>
      </c>
      <c r="C429">
        <v>3.02</v>
      </c>
    </row>
    <row r="430" spans="1:3" x14ac:dyDescent="0.2">
      <c r="A430" s="72">
        <f t="shared" si="6"/>
        <v>42767</v>
      </c>
      <c r="B430" s="77" t="s">
        <v>82</v>
      </c>
      <c r="C430">
        <v>3.01</v>
      </c>
    </row>
    <row r="431" spans="1:3" x14ac:dyDescent="0.2">
      <c r="A431" s="72">
        <f t="shared" si="6"/>
        <v>42767</v>
      </c>
      <c r="B431" s="77" t="s">
        <v>80</v>
      </c>
      <c r="C431">
        <v>3.03</v>
      </c>
    </row>
    <row r="432" spans="1:3" x14ac:dyDescent="0.2">
      <c r="A432" s="72">
        <f t="shared" si="6"/>
        <v>42767</v>
      </c>
      <c r="B432" s="77" t="s">
        <v>78</v>
      </c>
      <c r="C432">
        <v>3.07</v>
      </c>
    </row>
    <row r="433" spans="1:3" x14ac:dyDescent="0.2">
      <c r="A433" s="72">
        <f t="shared" si="6"/>
        <v>42767</v>
      </c>
      <c r="B433" s="77" t="s">
        <v>77</v>
      </c>
      <c r="C433">
        <v>3.09</v>
      </c>
    </row>
    <row r="434" spans="1:3" x14ac:dyDescent="0.2">
      <c r="A434" s="72">
        <f t="shared" si="6"/>
        <v>42767</v>
      </c>
      <c r="B434" s="77" t="s">
        <v>75</v>
      </c>
      <c r="C434">
        <v>3.05</v>
      </c>
    </row>
    <row r="435" spans="1:3" x14ac:dyDescent="0.2">
      <c r="A435" s="72">
        <f t="shared" si="6"/>
        <v>42767</v>
      </c>
      <c r="B435" s="77" t="s">
        <v>73</v>
      </c>
      <c r="C435">
        <v>3.03</v>
      </c>
    </row>
    <row r="436" spans="1:3" x14ac:dyDescent="0.2">
      <c r="A436" s="72">
        <f t="shared" si="6"/>
        <v>42767</v>
      </c>
      <c r="B436" s="77" t="s">
        <v>591</v>
      </c>
      <c r="C436" t="s">
        <v>573</v>
      </c>
    </row>
    <row r="437" spans="1:3" x14ac:dyDescent="0.2">
      <c r="A437" s="72">
        <f t="shared" si="6"/>
        <v>42767</v>
      </c>
      <c r="B437" s="77" t="s">
        <v>71</v>
      </c>
      <c r="C437">
        <v>3.04</v>
      </c>
    </row>
    <row r="438" spans="1:3" x14ac:dyDescent="0.2">
      <c r="A438" s="72">
        <f t="shared" si="6"/>
        <v>42767</v>
      </c>
      <c r="B438" s="77" t="s">
        <v>70</v>
      </c>
      <c r="C438">
        <v>3.04</v>
      </c>
    </row>
    <row r="439" spans="1:3" x14ac:dyDescent="0.2">
      <c r="A439" s="72">
        <f t="shared" si="6"/>
        <v>42767</v>
      </c>
      <c r="B439" s="77" t="s">
        <v>69</v>
      </c>
      <c r="C439">
        <v>3.02</v>
      </c>
    </row>
    <row r="440" spans="1:3" x14ac:dyDescent="0.2">
      <c r="A440" s="72">
        <f t="shared" si="6"/>
        <v>42767</v>
      </c>
      <c r="B440" s="77" t="s">
        <v>67</v>
      </c>
      <c r="C440">
        <v>2.95</v>
      </c>
    </row>
    <row r="441" spans="1:3" x14ac:dyDescent="0.2">
      <c r="A441" s="72">
        <f t="shared" si="6"/>
        <v>42767</v>
      </c>
      <c r="B441" s="77" t="s">
        <v>66</v>
      </c>
      <c r="C441">
        <v>2.98</v>
      </c>
    </row>
    <row r="442" spans="1:3" x14ac:dyDescent="0.2">
      <c r="A442" s="72">
        <f t="shared" si="6"/>
        <v>42767</v>
      </c>
      <c r="B442" s="77" t="s">
        <v>63</v>
      </c>
      <c r="C442">
        <v>2.97</v>
      </c>
    </row>
    <row r="443" spans="1:3" x14ac:dyDescent="0.2">
      <c r="A443" s="72">
        <f t="shared" si="6"/>
        <v>42795</v>
      </c>
      <c r="B443" s="77" t="s">
        <v>62</v>
      </c>
      <c r="C443">
        <v>3.06</v>
      </c>
    </row>
    <row r="444" spans="1:3" x14ac:dyDescent="0.2">
      <c r="A444" s="72">
        <f t="shared" si="6"/>
        <v>42795</v>
      </c>
      <c r="B444" s="77" t="s">
        <v>60</v>
      </c>
      <c r="C444">
        <v>3.09</v>
      </c>
    </row>
    <row r="445" spans="1:3" x14ac:dyDescent="0.2">
      <c r="A445" s="72">
        <f t="shared" si="6"/>
        <v>42795</v>
      </c>
      <c r="B445" s="77" t="s">
        <v>59</v>
      </c>
      <c r="C445">
        <v>3.08</v>
      </c>
    </row>
    <row r="446" spans="1:3" x14ac:dyDescent="0.2">
      <c r="A446" s="72">
        <f t="shared" si="6"/>
        <v>42795</v>
      </c>
      <c r="B446" s="77" t="s">
        <v>58</v>
      </c>
      <c r="C446">
        <v>3.1</v>
      </c>
    </row>
    <row r="447" spans="1:3" x14ac:dyDescent="0.2">
      <c r="A447" s="72">
        <f t="shared" si="6"/>
        <v>42795</v>
      </c>
      <c r="B447" s="77" t="s">
        <v>56</v>
      </c>
      <c r="C447">
        <v>3.11</v>
      </c>
    </row>
    <row r="448" spans="1:3" x14ac:dyDescent="0.2">
      <c r="A448" s="72">
        <f t="shared" si="6"/>
        <v>42795</v>
      </c>
      <c r="B448" s="77" t="s">
        <v>55</v>
      </c>
      <c r="C448">
        <v>3.15</v>
      </c>
    </row>
    <row r="449" spans="1:3" x14ac:dyDescent="0.2">
      <c r="A449" s="72">
        <f t="shared" si="6"/>
        <v>42795</v>
      </c>
      <c r="B449" s="77" t="s">
        <v>52</v>
      </c>
      <c r="C449">
        <v>3.19</v>
      </c>
    </row>
    <row r="450" spans="1:3" x14ac:dyDescent="0.2">
      <c r="A450" s="72">
        <f t="shared" si="6"/>
        <v>42795</v>
      </c>
      <c r="B450" s="77" t="s">
        <v>49</v>
      </c>
      <c r="C450">
        <v>3.16</v>
      </c>
    </row>
    <row r="451" spans="1:3" x14ac:dyDescent="0.2">
      <c r="A451" s="72">
        <f t="shared" si="6"/>
        <v>42795</v>
      </c>
      <c r="B451" s="77" t="s">
        <v>48</v>
      </c>
      <c r="C451">
        <v>3.2</v>
      </c>
    </row>
    <row r="452" spans="1:3" x14ac:dyDescent="0.2">
      <c r="A452" s="72">
        <f t="shared" si="6"/>
        <v>42795</v>
      </c>
      <c r="B452" s="77" t="s">
        <v>44</v>
      </c>
      <c r="C452">
        <v>3.17</v>
      </c>
    </row>
    <row r="453" spans="1:3" x14ac:dyDescent="0.2">
      <c r="A453" s="72">
        <f t="shared" si="6"/>
        <v>42795</v>
      </c>
      <c r="B453" s="77" t="s">
        <v>38</v>
      </c>
      <c r="C453">
        <v>3.11</v>
      </c>
    </row>
    <row r="454" spans="1:3" x14ac:dyDescent="0.2">
      <c r="A454" s="72">
        <f t="shared" si="6"/>
        <v>42795</v>
      </c>
      <c r="B454" s="77" t="s">
        <v>37</v>
      </c>
      <c r="C454">
        <v>3.14</v>
      </c>
    </row>
    <row r="455" spans="1:3" x14ac:dyDescent="0.2">
      <c r="A455" s="72">
        <f t="shared" si="6"/>
        <v>42795</v>
      </c>
      <c r="B455" s="77" t="s">
        <v>36</v>
      </c>
      <c r="C455">
        <v>3.11</v>
      </c>
    </row>
    <row r="456" spans="1:3" x14ac:dyDescent="0.2">
      <c r="A456" s="72">
        <f t="shared" si="6"/>
        <v>42795</v>
      </c>
      <c r="B456" s="77" t="s">
        <v>35</v>
      </c>
      <c r="C456">
        <v>3.08</v>
      </c>
    </row>
    <row r="457" spans="1:3" x14ac:dyDescent="0.2">
      <c r="A457" s="72">
        <f t="shared" ref="A457:A520" si="7">DATE(YEAR(B457),MONTH(B457),1)</f>
        <v>42795</v>
      </c>
      <c r="B457" s="77" t="s">
        <v>33</v>
      </c>
      <c r="C457">
        <v>3.04</v>
      </c>
    </row>
    <row r="458" spans="1:3" x14ac:dyDescent="0.2">
      <c r="A458" s="72">
        <f t="shared" si="7"/>
        <v>42795</v>
      </c>
      <c r="B458" s="77" t="s">
        <v>29</v>
      </c>
      <c r="C458">
        <v>3.02</v>
      </c>
    </row>
    <row r="459" spans="1:3" x14ac:dyDescent="0.2">
      <c r="A459" s="72">
        <f t="shared" si="7"/>
        <v>42795</v>
      </c>
      <c r="B459" s="77" t="s">
        <v>26</v>
      </c>
      <c r="C459">
        <v>3.02</v>
      </c>
    </row>
    <row r="460" spans="1:3" x14ac:dyDescent="0.2">
      <c r="A460" s="72">
        <f t="shared" si="7"/>
        <v>42795</v>
      </c>
      <c r="B460" s="77" t="s">
        <v>22</v>
      </c>
      <c r="C460">
        <v>3</v>
      </c>
    </row>
    <row r="461" spans="1:3" x14ac:dyDescent="0.2">
      <c r="A461" s="72">
        <f t="shared" si="7"/>
        <v>42795</v>
      </c>
      <c r="B461" s="77" t="s">
        <v>15</v>
      </c>
      <c r="C461">
        <v>2.98</v>
      </c>
    </row>
    <row r="462" spans="1:3" x14ac:dyDescent="0.2">
      <c r="A462" s="72">
        <f t="shared" si="7"/>
        <v>42795</v>
      </c>
      <c r="B462" s="77" t="s">
        <v>619</v>
      </c>
      <c r="C462">
        <v>3.02</v>
      </c>
    </row>
    <row r="463" spans="1:3" x14ac:dyDescent="0.2">
      <c r="A463" s="72">
        <f t="shared" si="7"/>
        <v>42795</v>
      </c>
      <c r="B463" s="77" t="s">
        <v>618</v>
      </c>
      <c r="C463">
        <v>2.99</v>
      </c>
    </row>
    <row r="464" spans="1:3" x14ac:dyDescent="0.2">
      <c r="A464" s="72">
        <f t="shared" si="7"/>
        <v>42795</v>
      </c>
      <c r="B464" s="77" t="s">
        <v>617</v>
      </c>
      <c r="C464">
        <v>3.03</v>
      </c>
    </row>
    <row r="465" spans="1:3" x14ac:dyDescent="0.2">
      <c r="A465" s="72">
        <f t="shared" si="7"/>
        <v>42795</v>
      </c>
      <c r="B465" s="77" t="s">
        <v>616</v>
      </c>
      <c r="C465">
        <v>3.02</v>
      </c>
    </row>
    <row r="466" spans="1:3" x14ac:dyDescent="0.2">
      <c r="A466" s="72">
        <f t="shared" si="7"/>
        <v>42826</v>
      </c>
      <c r="B466" s="77" t="s">
        <v>614</v>
      </c>
      <c r="C466">
        <v>2.98</v>
      </c>
    </row>
    <row r="467" spans="1:3" x14ac:dyDescent="0.2">
      <c r="A467" s="72">
        <f t="shared" si="7"/>
        <v>42826</v>
      </c>
      <c r="B467" s="77" t="s">
        <v>613</v>
      </c>
      <c r="C467">
        <v>2.99</v>
      </c>
    </row>
    <row r="468" spans="1:3" x14ac:dyDescent="0.2">
      <c r="A468" s="72">
        <f t="shared" si="7"/>
        <v>42826</v>
      </c>
      <c r="B468" s="77" t="s">
        <v>611</v>
      </c>
      <c r="C468">
        <v>2.98</v>
      </c>
    </row>
    <row r="469" spans="1:3" x14ac:dyDescent="0.2">
      <c r="A469" s="72">
        <f t="shared" si="7"/>
        <v>42826</v>
      </c>
      <c r="B469" s="77" t="s">
        <v>610</v>
      </c>
      <c r="C469">
        <v>2.99</v>
      </c>
    </row>
    <row r="470" spans="1:3" x14ac:dyDescent="0.2">
      <c r="A470" s="72">
        <f t="shared" si="7"/>
        <v>42826</v>
      </c>
      <c r="B470" s="77" t="s">
        <v>609</v>
      </c>
      <c r="C470">
        <v>3</v>
      </c>
    </row>
    <row r="471" spans="1:3" x14ac:dyDescent="0.2">
      <c r="A471" s="72">
        <f t="shared" si="7"/>
        <v>42826</v>
      </c>
      <c r="B471" s="77" t="s">
        <v>686</v>
      </c>
      <c r="C471">
        <v>2.99</v>
      </c>
    </row>
    <row r="472" spans="1:3" x14ac:dyDescent="0.2">
      <c r="A472" s="72">
        <f t="shared" si="7"/>
        <v>42826</v>
      </c>
      <c r="B472" s="77" t="s">
        <v>685</v>
      </c>
      <c r="C472">
        <v>2.93</v>
      </c>
    </row>
    <row r="473" spans="1:3" x14ac:dyDescent="0.2">
      <c r="A473" s="72">
        <f t="shared" si="7"/>
        <v>42826</v>
      </c>
      <c r="B473" s="77" t="s">
        <v>684</v>
      </c>
      <c r="C473">
        <v>2.92</v>
      </c>
    </row>
    <row r="474" spans="1:3" x14ac:dyDescent="0.2">
      <c r="A474" s="72">
        <f t="shared" si="7"/>
        <v>42826</v>
      </c>
      <c r="B474" s="77" t="s">
        <v>683</v>
      </c>
      <c r="C474">
        <v>2.89</v>
      </c>
    </row>
    <row r="475" spans="1:3" x14ac:dyDescent="0.2">
      <c r="A475" s="72">
        <f t="shared" si="7"/>
        <v>42826</v>
      </c>
      <c r="B475" s="77" t="s">
        <v>682</v>
      </c>
      <c r="C475" t="s">
        <v>573</v>
      </c>
    </row>
    <row r="476" spans="1:3" x14ac:dyDescent="0.2">
      <c r="A476" s="72">
        <f t="shared" si="7"/>
        <v>42826</v>
      </c>
      <c r="B476" s="77" t="s">
        <v>681</v>
      </c>
      <c r="C476">
        <v>2.92</v>
      </c>
    </row>
    <row r="477" spans="1:3" x14ac:dyDescent="0.2">
      <c r="A477" s="72">
        <f t="shared" si="7"/>
        <v>42826</v>
      </c>
      <c r="B477" s="77" t="s">
        <v>680</v>
      </c>
      <c r="C477">
        <v>2.84</v>
      </c>
    </row>
    <row r="478" spans="1:3" x14ac:dyDescent="0.2">
      <c r="A478" s="72">
        <f t="shared" si="7"/>
        <v>42826</v>
      </c>
      <c r="B478" s="77" t="s">
        <v>679</v>
      </c>
      <c r="C478">
        <v>2.87</v>
      </c>
    </row>
    <row r="479" spans="1:3" x14ac:dyDescent="0.2">
      <c r="A479" s="72">
        <f t="shared" si="7"/>
        <v>42826</v>
      </c>
      <c r="B479" s="77" t="s">
        <v>678</v>
      </c>
      <c r="C479">
        <v>2.89</v>
      </c>
    </row>
    <row r="480" spans="1:3" x14ac:dyDescent="0.2">
      <c r="A480" s="72">
        <f t="shared" si="7"/>
        <v>42826</v>
      </c>
      <c r="B480" s="77" t="s">
        <v>677</v>
      </c>
      <c r="C480">
        <v>2.89</v>
      </c>
    </row>
    <row r="481" spans="1:3" x14ac:dyDescent="0.2">
      <c r="A481" s="72">
        <f t="shared" si="7"/>
        <v>42826</v>
      </c>
      <c r="B481" s="77" t="s">
        <v>676</v>
      </c>
      <c r="C481">
        <v>2.93</v>
      </c>
    </row>
    <row r="482" spans="1:3" x14ac:dyDescent="0.2">
      <c r="A482" s="72">
        <f t="shared" si="7"/>
        <v>42826</v>
      </c>
      <c r="B482" s="77" t="s">
        <v>675</v>
      </c>
      <c r="C482">
        <v>2.99</v>
      </c>
    </row>
    <row r="483" spans="1:3" x14ac:dyDescent="0.2">
      <c r="A483" s="72">
        <f t="shared" si="7"/>
        <v>42826</v>
      </c>
      <c r="B483" s="77" t="s">
        <v>674</v>
      </c>
      <c r="C483">
        <v>2.97</v>
      </c>
    </row>
    <row r="484" spans="1:3" x14ac:dyDescent="0.2">
      <c r="A484" s="72">
        <f t="shared" si="7"/>
        <v>42826</v>
      </c>
      <c r="B484" s="77" t="s">
        <v>673</v>
      </c>
      <c r="C484">
        <v>2.96</v>
      </c>
    </row>
    <row r="485" spans="1:3" x14ac:dyDescent="0.2">
      <c r="A485" s="72">
        <f t="shared" si="7"/>
        <v>42826</v>
      </c>
      <c r="B485" s="77" t="s">
        <v>670</v>
      </c>
      <c r="C485">
        <v>2.96</v>
      </c>
    </row>
    <row r="486" spans="1:3" x14ac:dyDescent="0.2">
      <c r="A486" s="72">
        <f t="shared" si="7"/>
        <v>42856</v>
      </c>
      <c r="B486" s="77" t="s">
        <v>669</v>
      </c>
      <c r="C486">
        <v>3</v>
      </c>
    </row>
    <row r="487" spans="1:3" x14ac:dyDescent="0.2">
      <c r="A487" s="72">
        <f t="shared" si="7"/>
        <v>42856</v>
      </c>
      <c r="B487" s="77" t="s">
        <v>668</v>
      </c>
      <c r="C487">
        <v>2.97</v>
      </c>
    </row>
    <row r="488" spans="1:3" x14ac:dyDescent="0.2">
      <c r="A488" s="72">
        <f t="shared" si="7"/>
        <v>42856</v>
      </c>
      <c r="B488" s="77" t="s">
        <v>667</v>
      </c>
      <c r="C488">
        <v>2.97</v>
      </c>
    </row>
    <row r="489" spans="1:3" x14ac:dyDescent="0.2">
      <c r="A489" s="72">
        <f t="shared" si="7"/>
        <v>42856</v>
      </c>
      <c r="B489" s="77" t="s">
        <v>666</v>
      </c>
      <c r="C489">
        <v>3</v>
      </c>
    </row>
    <row r="490" spans="1:3" x14ac:dyDescent="0.2">
      <c r="A490" s="72">
        <f t="shared" si="7"/>
        <v>42856</v>
      </c>
      <c r="B490" s="77" t="s">
        <v>665</v>
      </c>
      <c r="C490">
        <v>2.99</v>
      </c>
    </row>
    <row r="491" spans="1:3" x14ac:dyDescent="0.2">
      <c r="A491" s="72">
        <f t="shared" si="7"/>
        <v>42856</v>
      </c>
      <c r="B491" s="77" t="s">
        <v>664</v>
      </c>
      <c r="C491">
        <v>3.02</v>
      </c>
    </row>
    <row r="492" spans="1:3" x14ac:dyDescent="0.2">
      <c r="A492" s="72">
        <f t="shared" si="7"/>
        <v>42856</v>
      </c>
      <c r="B492" s="77" t="s">
        <v>663</v>
      </c>
      <c r="C492">
        <v>3.04</v>
      </c>
    </row>
    <row r="493" spans="1:3" x14ac:dyDescent="0.2">
      <c r="A493" s="72">
        <f t="shared" si="7"/>
        <v>42856</v>
      </c>
      <c r="B493" s="77" t="s">
        <v>662</v>
      </c>
      <c r="C493">
        <v>3.03</v>
      </c>
    </row>
    <row r="494" spans="1:3" x14ac:dyDescent="0.2">
      <c r="A494" s="72">
        <f t="shared" si="7"/>
        <v>42856</v>
      </c>
      <c r="B494" s="77" t="s">
        <v>661</v>
      </c>
      <c r="C494">
        <v>3.03</v>
      </c>
    </row>
    <row r="495" spans="1:3" x14ac:dyDescent="0.2">
      <c r="A495" s="72">
        <f t="shared" si="7"/>
        <v>42856</v>
      </c>
      <c r="B495" s="77" t="s">
        <v>660</v>
      </c>
      <c r="C495">
        <v>2.98</v>
      </c>
    </row>
    <row r="496" spans="1:3" x14ac:dyDescent="0.2">
      <c r="A496" s="72">
        <f t="shared" si="7"/>
        <v>42856</v>
      </c>
      <c r="B496" s="77" t="s">
        <v>659</v>
      </c>
      <c r="C496">
        <v>3</v>
      </c>
    </row>
    <row r="497" spans="1:3" x14ac:dyDescent="0.2">
      <c r="A497" s="72">
        <f t="shared" si="7"/>
        <v>42856</v>
      </c>
      <c r="B497" s="77" t="s">
        <v>658</v>
      </c>
      <c r="C497">
        <v>2.99</v>
      </c>
    </row>
    <row r="498" spans="1:3" x14ac:dyDescent="0.2">
      <c r="A498" s="72">
        <f t="shared" si="7"/>
        <v>42856</v>
      </c>
      <c r="B498" s="77" t="s">
        <v>657</v>
      </c>
      <c r="C498">
        <v>2.91</v>
      </c>
    </row>
    <row r="499" spans="1:3" x14ac:dyDescent="0.2">
      <c r="A499" s="72">
        <f t="shared" si="7"/>
        <v>42856</v>
      </c>
      <c r="B499" s="77" t="s">
        <v>656</v>
      </c>
      <c r="C499">
        <v>2.9</v>
      </c>
    </row>
    <row r="500" spans="1:3" x14ac:dyDescent="0.2">
      <c r="A500" s="72">
        <f t="shared" si="7"/>
        <v>42856</v>
      </c>
      <c r="B500" s="77" t="s">
        <v>655</v>
      </c>
      <c r="C500">
        <v>2.9</v>
      </c>
    </row>
    <row r="501" spans="1:3" x14ac:dyDescent="0.2">
      <c r="A501" s="72">
        <f t="shared" si="7"/>
        <v>42856</v>
      </c>
      <c r="B501" s="77" t="s">
        <v>654</v>
      </c>
      <c r="C501">
        <v>2.91</v>
      </c>
    </row>
    <row r="502" spans="1:3" x14ac:dyDescent="0.2">
      <c r="A502" s="72">
        <f t="shared" si="7"/>
        <v>42856</v>
      </c>
      <c r="B502" s="77" t="s">
        <v>653</v>
      </c>
      <c r="C502">
        <v>2.95</v>
      </c>
    </row>
    <row r="503" spans="1:3" x14ac:dyDescent="0.2">
      <c r="A503" s="72">
        <f t="shared" si="7"/>
        <v>42856</v>
      </c>
      <c r="B503" s="77" t="s">
        <v>652</v>
      </c>
      <c r="C503">
        <v>2.92</v>
      </c>
    </row>
    <row r="504" spans="1:3" x14ac:dyDescent="0.2">
      <c r="A504" s="72">
        <f t="shared" si="7"/>
        <v>42856</v>
      </c>
      <c r="B504" s="77" t="s">
        <v>651</v>
      </c>
      <c r="C504">
        <v>2.92</v>
      </c>
    </row>
    <row r="505" spans="1:3" x14ac:dyDescent="0.2">
      <c r="A505" s="72">
        <f t="shared" si="7"/>
        <v>42856</v>
      </c>
      <c r="B505" s="77" t="s">
        <v>650</v>
      </c>
      <c r="C505">
        <v>2.92</v>
      </c>
    </row>
    <row r="506" spans="1:3" x14ac:dyDescent="0.2">
      <c r="A506" s="72">
        <f t="shared" si="7"/>
        <v>42856</v>
      </c>
      <c r="B506" s="77" t="s">
        <v>687</v>
      </c>
      <c r="C506" t="s">
        <v>573</v>
      </c>
    </row>
    <row r="507" spans="1:3" x14ac:dyDescent="0.2">
      <c r="A507" s="72">
        <f t="shared" si="7"/>
        <v>42856</v>
      </c>
      <c r="B507" s="77" t="s">
        <v>649</v>
      </c>
      <c r="C507">
        <v>2.88</v>
      </c>
    </row>
    <row r="508" spans="1:3" x14ac:dyDescent="0.2">
      <c r="A508" s="72">
        <f t="shared" si="7"/>
        <v>42856</v>
      </c>
      <c r="B508" s="77" t="s">
        <v>688</v>
      </c>
      <c r="C508">
        <v>2.87</v>
      </c>
    </row>
    <row r="509" spans="1:3" x14ac:dyDescent="0.2">
      <c r="A509" s="72">
        <f t="shared" si="7"/>
        <v>42887</v>
      </c>
      <c r="B509" s="77" t="s">
        <v>647</v>
      </c>
      <c r="C509">
        <v>2.87</v>
      </c>
    </row>
    <row r="510" spans="1:3" x14ac:dyDescent="0.2">
      <c r="A510" s="72">
        <f t="shared" si="7"/>
        <v>42887</v>
      </c>
      <c r="B510" s="77" t="s">
        <v>645</v>
      </c>
      <c r="C510">
        <v>2.8</v>
      </c>
    </row>
    <row r="511" spans="1:3" x14ac:dyDescent="0.2">
      <c r="A511" s="72">
        <f t="shared" si="7"/>
        <v>42887</v>
      </c>
      <c r="B511" s="77" t="s">
        <v>644</v>
      </c>
      <c r="C511">
        <v>2.84</v>
      </c>
    </row>
    <row r="512" spans="1:3" x14ac:dyDescent="0.2">
      <c r="A512" s="72">
        <f t="shared" si="7"/>
        <v>42887</v>
      </c>
      <c r="B512" s="77" t="s">
        <v>643</v>
      </c>
      <c r="C512">
        <v>2.81</v>
      </c>
    </row>
    <row r="513" spans="1:3" x14ac:dyDescent="0.2">
      <c r="A513" s="72">
        <f t="shared" si="7"/>
        <v>42887</v>
      </c>
      <c r="B513" s="77" t="s">
        <v>642</v>
      </c>
      <c r="C513">
        <v>2.84</v>
      </c>
    </row>
    <row r="514" spans="1:3" x14ac:dyDescent="0.2">
      <c r="A514" s="72">
        <f t="shared" si="7"/>
        <v>42887</v>
      </c>
      <c r="B514" s="77" t="s">
        <v>641</v>
      </c>
      <c r="C514">
        <v>2.85</v>
      </c>
    </row>
    <row r="515" spans="1:3" x14ac:dyDescent="0.2">
      <c r="A515" s="72">
        <f t="shared" si="7"/>
        <v>42887</v>
      </c>
      <c r="B515" s="77" t="s">
        <v>640</v>
      </c>
      <c r="C515">
        <v>2.86</v>
      </c>
    </row>
    <row r="516" spans="1:3" x14ac:dyDescent="0.2">
      <c r="A516" s="72">
        <f t="shared" si="7"/>
        <v>42887</v>
      </c>
      <c r="B516" s="77" t="s">
        <v>639</v>
      </c>
      <c r="C516">
        <v>2.86</v>
      </c>
    </row>
    <row r="517" spans="1:3" x14ac:dyDescent="0.2">
      <c r="A517" s="72">
        <f t="shared" si="7"/>
        <v>42887</v>
      </c>
      <c r="B517" s="77" t="s">
        <v>637</v>
      </c>
      <c r="C517">
        <v>2.87</v>
      </c>
    </row>
    <row r="518" spans="1:3" x14ac:dyDescent="0.2">
      <c r="A518" s="72">
        <f t="shared" si="7"/>
        <v>42887</v>
      </c>
      <c r="B518" s="77" t="s">
        <v>635</v>
      </c>
      <c r="C518">
        <v>2.79</v>
      </c>
    </row>
    <row r="519" spans="1:3" x14ac:dyDescent="0.2">
      <c r="A519" s="72">
        <f t="shared" si="7"/>
        <v>42887</v>
      </c>
      <c r="B519" s="77" t="s">
        <v>633</v>
      </c>
      <c r="C519">
        <v>2.78</v>
      </c>
    </row>
    <row r="520" spans="1:3" x14ac:dyDescent="0.2">
      <c r="A520" s="72">
        <f t="shared" si="7"/>
        <v>42887</v>
      </c>
      <c r="B520" s="77" t="s">
        <v>632</v>
      </c>
      <c r="C520">
        <v>2.78</v>
      </c>
    </row>
    <row r="521" spans="1:3" x14ac:dyDescent="0.2">
      <c r="A521" s="72">
        <f t="shared" ref="A521:A584" si="8">DATE(YEAR(B521),MONTH(B521),1)</f>
        <v>42887</v>
      </c>
      <c r="B521" s="77" t="s">
        <v>626</v>
      </c>
      <c r="C521">
        <v>2.79</v>
      </c>
    </row>
    <row r="522" spans="1:3" x14ac:dyDescent="0.2">
      <c r="A522" s="72">
        <f t="shared" si="8"/>
        <v>42887</v>
      </c>
      <c r="B522" s="77" t="s">
        <v>689</v>
      </c>
      <c r="C522">
        <v>2.74</v>
      </c>
    </row>
    <row r="523" spans="1:3" x14ac:dyDescent="0.2">
      <c r="A523" s="72">
        <f t="shared" si="8"/>
        <v>42887</v>
      </c>
      <c r="B523" s="77" t="s">
        <v>690</v>
      </c>
      <c r="C523">
        <v>2.73</v>
      </c>
    </row>
    <row r="524" spans="1:3" x14ac:dyDescent="0.2">
      <c r="A524" s="72">
        <f t="shared" si="8"/>
        <v>42887</v>
      </c>
      <c r="B524" s="77" t="s">
        <v>691</v>
      </c>
      <c r="C524">
        <v>2.72</v>
      </c>
    </row>
    <row r="525" spans="1:3" x14ac:dyDescent="0.2">
      <c r="A525" s="72">
        <f t="shared" si="8"/>
        <v>42887</v>
      </c>
      <c r="B525" s="77" t="s">
        <v>692</v>
      </c>
      <c r="C525">
        <v>2.71</v>
      </c>
    </row>
    <row r="526" spans="1:3" x14ac:dyDescent="0.2">
      <c r="A526" s="72">
        <f t="shared" si="8"/>
        <v>42887</v>
      </c>
      <c r="B526" s="77" t="s">
        <v>693</v>
      </c>
      <c r="C526">
        <v>2.7</v>
      </c>
    </row>
    <row r="527" spans="1:3" x14ac:dyDescent="0.2">
      <c r="A527" s="72">
        <f t="shared" si="8"/>
        <v>42887</v>
      </c>
      <c r="B527" s="77" t="s">
        <v>694</v>
      </c>
      <c r="C527">
        <v>2.75</v>
      </c>
    </row>
    <row r="528" spans="1:3" x14ac:dyDescent="0.2">
      <c r="A528" s="72">
        <f t="shared" si="8"/>
        <v>42887</v>
      </c>
      <c r="B528" s="77" t="s">
        <v>695</v>
      </c>
      <c r="C528">
        <v>2.77</v>
      </c>
    </row>
    <row r="529" spans="1:3" x14ac:dyDescent="0.2">
      <c r="A529" s="72">
        <f t="shared" si="8"/>
        <v>42887</v>
      </c>
      <c r="B529" s="77" t="s">
        <v>696</v>
      </c>
      <c r="C529">
        <v>2.82</v>
      </c>
    </row>
    <row r="530" spans="1:3" x14ac:dyDescent="0.2">
      <c r="A530" s="72">
        <f t="shared" si="8"/>
        <v>42887</v>
      </c>
      <c r="B530" s="77" t="s">
        <v>697</v>
      </c>
      <c r="C530">
        <v>2.84</v>
      </c>
    </row>
    <row r="531" spans="1:3" x14ac:dyDescent="0.2">
      <c r="A531" s="72">
        <f t="shared" si="8"/>
        <v>42917</v>
      </c>
      <c r="B531" s="77" t="s">
        <v>698</v>
      </c>
      <c r="C531">
        <v>2.86</v>
      </c>
    </row>
    <row r="532" spans="1:3" x14ac:dyDescent="0.2">
      <c r="A532" s="72">
        <f t="shared" si="8"/>
        <v>42917</v>
      </c>
      <c r="B532" s="77" t="s">
        <v>699</v>
      </c>
      <c r="C532" t="s">
        <v>573</v>
      </c>
    </row>
    <row r="533" spans="1:3" x14ac:dyDescent="0.2">
      <c r="A533" s="72">
        <f t="shared" si="8"/>
        <v>42917</v>
      </c>
      <c r="B533" s="77" t="s">
        <v>700</v>
      </c>
      <c r="C533">
        <v>2.85</v>
      </c>
    </row>
    <row r="534" spans="1:3" x14ac:dyDescent="0.2">
      <c r="A534" s="72">
        <f t="shared" si="8"/>
        <v>42917</v>
      </c>
      <c r="B534" s="77" t="s">
        <v>701</v>
      </c>
      <c r="C534">
        <v>2.9</v>
      </c>
    </row>
    <row r="535" spans="1:3" x14ac:dyDescent="0.2">
      <c r="A535" s="72">
        <f t="shared" si="8"/>
        <v>42917</v>
      </c>
      <c r="B535" s="77" t="s">
        <v>702</v>
      </c>
      <c r="C535">
        <v>2.93</v>
      </c>
    </row>
    <row r="536" spans="1:3" x14ac:dyDescent="0.2">
      <c r="A536" s="72">
        <f t="shared" si="8"/>
        <v>42917</v>
      </c>
      <c r="B536" s="77" t="s">
        <v>703</v>
      </c>
      <c r="C536">
        <v>2.93</v>
      </c>
    </row>
    <row r="537" spans="1:3" x14ac:dyDescent="0.2">
      <c r="A537" s="72">
        <f t="shared" si="8"/>
        <v>42917</v>
      </c>
      <c r="B537" s="77" t="s">
        <v>704</v>
      </c>
      <c r="C537">
        <v>2.92</v>
      </c>
    </row>
    <row r="538" spans="1:3" x14ac:dyDescent="0.2">
      <c r="A538" s="72">
        <f t="shared" si="8"/>
        <v>42917</v>
      </c>
      <c r="B538" s="77" t="s">
        <v>705</v>
      </c>
      <c r="C538">
        <v>2.89</v>
      </c>
    </row>
    <row r="539" spans="1:3" x14ac:dyDescent="0.2">
      <c r="A539" s="72">
        <f t="shared" si="8"/>
        <v>42917</v>
      </c>
      <c r="B539" s="77" t="s">
        <v>706</v>
      </c>
      <c r="C539">
        <v>2.92</v>
      </c>
    </row>
    <row r="540" spans="1:3" x14ac:dyDescent="0.2">
      <c r="A540" s="72">
        <f t="shared" si="8"/>
        <v>42917</v>
      </c>
      <c r="B540" s="77" t="s">
        <v>707</v>
      </c>
      <c r="C540">
        <v>2.91</v>
      </c>
    </row>
    <row r="541" spans="1:3" x14ac:dyDescent="0.2">
      <c r="A541" s="72">
        <f t="shared" si="8"/>
        <v>42917</v>
      </c>
      <c r="B541" s="77" t="s">
        <v>708</v>
      </c>
      <c r="C541">
        <v>2.89</v>
      </c>
    </row>
    <row r="542" spans="1:3" x14ac:dyDescent="0.2">
      <c r="A542" s="72">
        <f t="shared" si="8"/>
        <v>42917</v>
      </c>
      <c r="B542" s="77" t="s">
        <v>709</v>
      </c>
      <c r="C542">
        <v>2.85</v>
      </c>
    </row>
    <row r="543" spans="1:3" x14ac:dyDescent="0.2">
      <c r="A543" s="72">
        <f t="shared" si="8"/>
        <v>42917</v>
      </c>
      <c r="B543" s="77" t="s">
        <v>710</v>
      </c>
      <c r="C543">
        <v>2.85</v>
      </c>
    </row>
    <row r="544" spans="1:3" x14ac:dyDescent="0.2">
      <c r="A544" s="72">
        <f t="shared" si="8"/>
        <v>42917</v>
      </c>
      <c r="B544" s="77" t="s">
        <v>711</v>
      </c>
      <c r="C544">
        <v>2.83</v>
      </c>
    </row>
    <row r="545" spans="1:3" x14ac:dyDescent="0.2">
      <c r="A545" s="72">
        <f t="shared" si="8"/>
        <v>42917</v>
      </c>
      <c r="B545" s="77" t="s">
        <v>712</v>
      </c>
      <c r="C545">
        <v>2.81</v>
      </c>
    </row>
    <row r="546" spans="1:3" x14ac:dyDescent="0.2">
      <c r="A546" s="72">
        <f t="shared" si="8"/>
        <v>42917</v>
      </c>
      <c r="B546" s="77" t="s">
        <v>713</v>
      </c>
      <c r="C546">
        <v>2.83</v>
      </c>
    </row>
    <row r="547" spans="1:3" x14ac:dyDescent="0.2">
      <c r="A547" s="72">
        <f t="shared" si="8"/>
        <v>42917</v>
      </c>
      <c r="B547" s="77" t="s">
        <v>714</v>
      </c>
      <c r="C547">
        <v>2.91</v>
      </c>
    </row>
    <row r="548" spans="1:3" x14ac:dyDescent="0.2">
      <c r="A548" s="72">
        <f t="shared" si="8"/>
        <v>42917</v>
      </c>
      <c r="B548" s="77" t="s">
        <v>715</v>
      </c>
      <c r="C548">
        <v>2.89</v>
      </c>
    </row>
    <row r="549" spans="1:3" x14ac:dyDescent="0.2">
      <c r="A549" s="72">
        <f t="shared" si="8"/>
        <v>42917</v>
      </c>
      <c r="B549" s="77" t="s">
        <v>716</v>
      </c>
      <c r="C549">
        <v>2.93</v>
      </c>
    </row>
    <row r="550" spans="1:3" x14ac:dyDescent="0.2">
      <c r="A550" s="72">
        <f t="shared" si="8"/>
        <v>42917</v>
      </c>
      <c r="B550" s="77" t="s">
        <v>717</v>
      </c>
      <c r="C550">
        <v>2.89</v>
      </c>
    </row>
    <row r="551" spans="1:3" x14ac:dyDescent="0.2">
      <c r="A551" s="72">
        <f t="shared" si="8"/>
        <v>42917</v>
      </c>
      <c r="B551" s="77" t="s">
        <v>718</v>
      </c>
      <c r="C551">
        <v>2.89</v>
      </c>
    </row>
    <row r="552" spans="1:3" x14ac:dyDescent="0.2">
      <c r="A552" s="72">
        <f t="shared" si="8"/>
        <v>42948</v>
      </c>
      <c r="B552" s="77" t="s">
        <v>719</v>
      </c>
      <c r="C552">
        <v>2.86</v>
      </c>
    </row>
    <row r="553" spans="1:3" x14ac:dyDescent="0.2">
      <c r="A553" s="72">
        <f t="shared" si="8"/>
        <v>42948</v>
      </c>
      <c r="B553" s="77" t="s">
        <v>720</v>
      </c>
      <c r="C553">
        <v>2.85</v>
      </c>
    </row>
    <row r="554" spans="1:3" x14ac:dyDescent="0.2">
      <c r="A554" s="72">
        <f t="shared" si="8"/>
        <v>42948</v>
      </c>
      <c r="B554" s="77" t="s">
        <v>721</v>
      </c>
      <c r="C554">
        <v>2.81</v>
      </c>
    </row>
    <row r="555" spans="1:3" x14ac:dyDescent="0.2">
      <c r="A555" s="72">
        <f t="shared" si="8"/>
        <v>42948</v>
      </c>
      <c r="B555" s="77" t="s">
        <v>722</v>
      </c>
      <c r="C555">
        <v>2.84</v>
      </c>
    </row>
    <row r="556" spans="1:3" x14ac:dyDescent="0.2">
      <c r="A556" s="72">
        <f t="shared" si="8"/>
        <v>42948</v>
      </c>
      <c r="B556" s="77" t="s">
        <v>723</v>
      </c>
      <c r="C556">
        <v>2.84</v>
      </c>
    </row>
    <row r="557" spans="1:3" x14ac:dyDescent="0.2">
      <c r="A557" s="72">
        <f t="shared" si="8"/>
        <v>42948</v>
      </c>
      <c r="B557" s="77" t="s">
        <v>724</v>
      </c>
      <c r="C557">
        <v>2.86</v>
      </c>
    </row>
    <row r="558" spans="1:3" x14ac:dyDescent="0.2">
      <c r="A558" s="72">
        <f t="shared" si="8"/>
        <v>42948</v>
      </c>
      <c r="B558" s="77" t="s">
        <v>725</v>
      </c>
      <c r="C558">
        <v>2.82</v>
      </c>
    </row>
    <row r="559" spans="1:3" x14ac:dyDescent="0.2">
      <c r="A559" s="72">
        <f t="shared" si="8"/>
        <v>42948</v>
      </c>
      <c r="B559" s="77" t="s">
        <v>726</v>
      </c>
      <c r="C559">
        <v>2.79</v>
      </c>
    </row>
    <row r="560" spans="1:3" x14ac:dyDescent="0.2">
      <c r="A560" s="72">
        <f t="shared" si="8"/>
        <v>42948</v>
      </c>
      <c r="B560" s="77" t="s">
        <v>727</v>
      </c>
      <c r="C560">
        <v>2.79</v>
      </c>
    </row>
    <row r="561" spans="1:3" x14ac:dyDescent="0.2">
      <c r="A561" s="72">
        <f t="shared" si="8"/>
        <v>42948</v>
      </c>
      <c r="B561" s="77" t="s">
        <v>728</v>
      </c>
      <c r="C561">
        <v>2.81</v>
      </c>
    </row>
    <row r="562" spans="1:3" x14ac:dyDescent="0.2">
      <c r="A562" s="72">
        <f t="shared" si="8"/>
        <v>42948</v>
      </c>
      <c r="B562" s="77" t="s">
        <v>729</v>
      </c>
      <c r="C562">
        <v>2.84</v>
      </c>
    </row>
    <row r="563" spans="1:3" x14ac:dyDescent="0.2">
      <c r="A563" s="72">
        <f t="shared" si="8"/>
        <v>42948</v>
      </c>
      <c r="B563" s="77" t="s">
        <v>730</v>
      </c>
      <c r="C563">
        <v>2.81</v>
      </c>
    </row>
    <row r="564" spans="1:3" x14ac:dyDescent="0.2">
      <c r="A564" s="72">
        <f t="shared" si="8"/>
        <v>42948</v>
      </c>
      <c r="B564" s="77" t="s">
        <v>731</v>
      </c>
      <c r="C564">
        <v>2.78</v>
      </c>
    </row>
    <row r="565" spans="1:3" x14ac:dyDescent="0.2">
      <c r="A565" s="72">
        <f t="shared" si="8"/>
        <v>42948</v>
      </c>
      <c r="B565" s="77" t="s">
        <v>732</v>
      </c>
      <c r="C565">
        <v>2.78</v>
      </c>
    </row>
    <row r="566" spans="1:3" x14ac:dyDescent="0.2">
      <c r="A566" s="72">
        <f t="shared" si="8"/>
        <v>42948</v>
      </c>
      <c r="B566" s="77" t="s">
        <v>733</v>
      </c>
      <c r="C566">
        <v>2.77</v>
      </c>
    </row>
    <row r="567" spans="1:3" x14ac:dyDescent="0.2">
      <c r="A567" s="72">
        <f t="shared" si="8"/>
        <v>42948</v>
      </c>
      <c r="B567" s="77" t="s">
        <v>734</v>
      </c>
      <c r="C567">
        <v>2.79</v>
      </c>
    </row>
    <row r="568" spans="1:3" x14ac:dyDescent="0.2">
      <c r="A568" s="72">
        <f t="shared" si="8"/>
        <v>42948</v>
      </c>
      <c r="B568" s="77" t="s">
        <v>735</v>
      </c>
      <c r="C568">
        <v>2.75</v>
      </c>
    </row>
    <row r="569" spans="1:3" x14ac:dyDescent="0.2">
      <c r="A569" s="72">
        <f t="shared" si="8"/>
        <v>42948</v>
      </c>
      <c r="B569" s="77" t="s">
        <v>736</v>
      </c>
      <c r="C569">
        <v>2.77</v>
      </c>
    </row>
    <row r="570" spans="1:3" x14ac:dyDescent="0.2">
      <c r="A570" s="72">
        <f t="shared" si="8"/>
        <v>42948</v>
      </c>
      <c r="B570" s="77" t="s">
        <v>737</v>
      </c>
      <c r="C570">
        <v>2.75</v>
      </c>
    </row>
    <row r="571" spans="1:3" x14ac:dyDescent="0.2">
      <c r="A571" s="72">
        <f t="shared" si="8"/>
        <v>42948</v>
      </c>
      <c r="B571" s="77" t="s">
        <v>738</v>
      </c>
      <c r="C571">
        <v>2.76</v>
      </c>
    </row>
    <row r="572" spans="1:3" x14ac:dyDescent="0.2">
      <c r="A572" s="72">
        <f t="shared" si="8"/>
        <v>42948</v>
      </c>
      <c r="B572" s="77" t="s">
        <v>739</v>
      </c>
      <c r="C572">
        <v>2.74</v>
      </c>
    </row>
    <row r="573" spans="1:3" x14ac:dyDescent="0.2">
      <c r="A573" s="72">
        <f t="shared" si="8"/>
        <v>42948</v>
      </c>
      <c r="B573" s="77" t="s">
        <v>740</v>
      </c>
      <c r="C573">
        <v>2.75</v>
      </c>
    </row>
    <row r="574" spans="1:3" x14ac:dyDescent="0.2">
      <c r="A574" s="72">
        <f t="shared" si="8"/>
        <v>42948</v>
      </c>
      <c r="B574" s="77" t="s">
        <v>741</v>
      </c>
      <c r="C574">
        <v>2.73</v>
      </c>
    </row>
    <row r="575" spans="1:3" x14ac:dyDescent="0.2">
      <c r="A575" s="72">
        <f t="shared" si="8"/>
        <v>42979</v>
      </c>
      <c r="B575" s="77" t="s">
        <v>742</v>
      </c>
      <c r="C575">
        <v>2.77</v>
      </c>
    </row>
    <row r="576" spans="1:3" x14ac:dyDescent="0.2">
      <c r="A576" s="72">
        <f t="shared" si="8"/>
        <v>42979</v>
      </c>
      <c r="B576" s="77" t="s">
        <v>767</v>
      </c>
      <c r="C576" t="s">
        <v>573</v>
      </c>
    </row>
    <row r="577" spans="1:3" x14ac:dyDescent="0.2">
      <c r="A577" s="72">
        <f t="shared" si="8"/>
        <v>42979</v>
      </c>
      <c r="B577" s="77" t="s">
        <v>768</v>
      </c>
      <c r="C577">
        <v>2.69</v>
      </c>
    </row>
    <row r="578" spans="1:3" x14ac:dyDescent="0.2">
      <c r="A578" s="72">
        <f t="shared" si="8"/>
        <v>42979</v>
      </c>
      <c r="B578" s="77" t="s">
        <v>769</v>
      </c>
      <c r="C578">
        <v>2.72</v>
      </c>
    </row>
    <row r="579" spans="1:3" x14ac:dyDescent="0.2">
      <c r="A579" s="72">
        <f t="shared" si="8"/>
        <v>42979</v>
      </c>
      <c r="B579" s="77" t="s">
        <v>770</v>
      </c>
      <c r="C579">
        <v>2.66</v>
      </c>
    </row>
    <row r="580" spans="1:3" x14ac:dyDescent="0.2">
      <c r="A580" s="72">
        <f t="shared" si="8"/>
        <v>42979</v>
      </c>
      <c r="B580" s="77" t="s">
        <v>771</v>
      </c>
      <c r="C580">
        <v>2.67</v>
      </c>
    </row>
    <row r="581" spans="1:3" x14ac:dyDescent="0.2">
      <c r="A581" s="72">
        <f t="shared" si="8"/>
        <v>42979</v>
      </c>
      <c r="B581" s="77" t="s">
        <v>772</v>
      </c>
      <c r="C581">
        <v>2.75</v>
      </c>
    </row>
    <row r="582" spans="1:3" x14ac:dyDescent="0.2">
      <c r="A582" s="72">
        <f t="shared" si="8"/>
        <v>42979</v>
      </c>
      <c r="B582" s="77" t="s">
        <v>773</v>
      </c>
      <c r="C582">
        <v>2.78</v>
      </c>
    </row>
    <row r="583" spans="1:3" x14ac:dyDescent="0.2">
      <c r="A583" s="72">
        <f t="shared" si="8"/>
        <v>42979</v>
      </c>
      <c r="B583" s="77" t="s">
        <v>774</v>
      </c>
      <c r="C583">
        <v>2.79</v>
      </c>
    </row>
    <row r="584" spans="1:3" x14ac:dyDescent="0.2">
      <c r="A584" s="72">
        <f t="shared" si="8"/>
        <v>42979</v>
      </c>
      <c r="B584" s="77" t="s">
        <v>775</v>
      </c>
      <c r="C584">
        <v>2.77</v>
      </c>
    </row>
    <row r="585" spans="1:3" x14ac:dyDescent="0.2">
      <c r="A585" s="72">
        <f t="shared" ref="A585:A648" si="9">DATE(YEAR(B585),MONTH(B585),1)</f>
        <v>42979</v>
      </c>
      <c r="B585" s="77" t="s">
        <v>776</v>
      </c>
      <c r="C585">
        <v>2.77</v>
      </c>
    </row>
    <row r="586" spans="1:3" x14ac:dyDescent="0.2">
      <c r="A586" s="72">
        <f t="shared" si="9"/>
        <v>42979</v>
      </c>
      <c r="B586" s="77" t="s">
        <v>777</v>
      </c>
      <c r="C586">
        <v>2.8</v>
      </c>
    </row>
    <row r="587" spans="1:3" x14ac:dyDescent="0.2">
      <c r="A587" s="72">
        <f t="shared" si="9"/>
        <v>42979</v>
      </c>
      <c r="B587" s="77" t="s">
        <v>778</v>
      </c>
      <c r="C587">
        <v>2.81</v>
      </c>
    </row>
    <row r="588" spans="1:3" x14ac:dyDescent="0.2">
      <c r="A588" s="72">
        <f t="shared" si="9"/>
        <v>42979</v>
      </c>
      <c r="B588" s="77" t="s">
        <v>779</v>
      </c>
      <c r="C588">
        <v>2.82</v>
      </c>
    </row>
    <row r="589" spans="1:3" x14ac:dyDescent="0.2">
      <c r="A589" s="72">
        <f t="shared" si="9"/>
        <v>42979</v>
      </c>
      <c r="B589" s="77" t="s">
        <v>780</v>
      </c>
      <c r="C589">
        <v>2.8</v>
      </c>
    </row>
    <row r="590" spans="1:3" x14ac:dyDescent="0.2">
      <c r="A590" s="72">
        <f t="shared" si="9"/>
        <v>42979</v>
      </c>
      <c r="B590" s="77" t="s">
        <v>781</v>
      </c>
      <c r="C590">
        <v>2.8</v>
      </c>
    </row>
    <row r="591" spans="1:3" x14ac:dyDescent="0.2">
      <c r="A591" s="72">
        <f t="shared" si="9"/>
        <v>42979</v>
      </c>
      <c r="B591" s="77" t="s">
        <v>782</v>
      </c>
      <c r="C591">
        <v>2.76</v>
      </c>
    </row>
    <row r="592" spans="1:3" x14ac:dyDescent="0.2">
      <c r="A592" s="72">
        <f t="shared" si="9"/>
        <v>42979</v>
      </c>
      <c r="B592" s="77" t="s">
        <v>783</v>
      </c>
      <c r="C592">
        <v>2.78</v>
      </c>
    </row>
    <row r="593" spans="1:3" x14ac:dyDescent="0.2">
      <c r="A593" s="72">
        <f t="shared" si="9"/>
        <v>42979</v>
      </c>
      <c r="B593" s="77" t="s">
        <v>784</v>
      </c>
      <c r="C593">
        <v>2.86</v>
      </c>
    </row>
    <row r="594" spans="1:3" x14ac:dyDescent="0.2">
      <c r="A594" s="72">
        <f t="shared" si="9"/>
        <v>42979</v>
      </c>
      <c r="B594" s="77" t="s">
        <v>785</v>
      </c>
      <c r="C594">
        <v>2.87</v>
      </c>
    </row>
    <row r="595" spans="1:3" x14ac:dyDescent="0.2">
      <c r="A595" s="72">
        <f t="shared" si="9"/>
        <v>42979</v>
      </c>
      <c r="B595" s="77" t="s">
        <v>786</v>
      </c>
      <c r="C595">
        <v>2.86</v>
      </c>
    </row>
    <row r="596" spans="1:3" x14ac:dyDescent="0.2">
      <c r="A596" s="72">
        <f t="shared" si="9"/>
        <v>43009</v>
      </c>
      <c r="B596" s="77" t="s">
        <v>787</v>
      </c>
      <c r="C596">
        <v>2.87</v>
      </c>
    </row>
    <row r="597" spans="1:3" x14ac:dyDescent="0.2">
      <c r="A597" s="72">
        <f t="shared" si="9"/>
        <v>43009</v>
      </c>
      <c r="B597" s="77" t="s">
        <v>788</v>
      </c>
      <c r="C597">
        <v>2.87</v>
      </c>
    </row>
    <row r="598" spans="1:3" x14ac:dyDescent="0.2">
      <c r="A598" s="72">
        <f t="shared" si="9"/>
        <v>43009</v>
      </c>
      <c r="B598" s="77" t="s">
        <v>789</v>
      </c>
      <c r="C598">
        <v>2.87</v>
      </c>
    </row>
    <row r="599" spans="1:3" x14ac:dyDescent="0.2">
      <c r="A599" s="72">
        <f t="shared" si="9"/>
        <v>43009</v>
      </c>
      <c r="B599" s="77" t="s">
        <v>790</v>
      </c>
      <c r="C599">
        <v>2.89</v>
      </c>
    </row>
    <row r="600" spans="1:3" x14ac:dyDescent="0.2">
      <c r="A600" s="72">
        <f t="shared" si="9"/>
        <v>43009</v>
      </c>
      <c r="B600" s="77" t="s">
        <v>791</v>
      </c>
      <c r="C600">
        <v>2.91</v>
      </c>
    </row>
    <row r="601" spans="1:3" x14ac:dyDescent="0.2">
      <c r="A601" s="72">
        <f t="shared" si="9"/>
        <v>43009</v>
      </c>
      <c r="B601" s="77" t="s">
        <v>792</v>
      </c>
      <c r="C601" t="s">
        <v>573</v>
      </c>
    </row>
    <row r="602" spans="1:3" x14ac:dyDescent="0.2">
      <c r="A602" s="72">
        <f t="shared" si="9"/>
        <v>43009</v>
      </c>
      <c r="B602" s="77" t="s">
        <v>793</v>
      </c>
      <c r="C602">
        <v>2.88</v>
      </c>
    </row>
    <row r="603" spans="1:3" x14ac:dyDescent="0.2">
      <c r="A603" s="72">
        <f t="shared" si="9"/>
        <v>43009</v>
      </c>
      <c r="B603" s="77" t="s">
        <v>794</v>
      </c>
      <c r="C603">
        <v>2.88</v>
      </c>
    </row>
    <row r="604" spans="1:3" x14ac:dyDescent="0.2">
      <c r="A604" s="72">
        <f t="shared" si="9"/>
        <v>43009</v>
      </c>
      <c r="B604" s="77" t="s">
        <v>795</v>
      </c>
      <c r="C604">
        <v>2.86</v>
      </c>
    </row>
    <row r="605" spans="1:3" x14ac:dyDescent="0.2">
      <c r="A605" s="72">
        <f t="shared" si="9"/>
        <v>43009</v>
      </c>
      <c r="B605" s="77" t="s">
        <v>796</v>
      </c>
      <c r="C605">
        <v>2.81</v>
      </c>
    </row>
    <row r="606" spans="1:3" x14ac:dyDescent="0.2">
      <c r="A606" s="72">
        <f t="shared" si="9"/>
        <v>43009</v>
      </c>
      <c r="B606" s="77" t="s">
        <v>797</v>
      </c>
      <c r="C606">
        <v>2.82</v>
      </c>
    </row>
    <row r="607" spans="1:3" x14ac:dyDescent="0.2">
      <c r="A607" s="72">
        <f t="shared" si="9"/>
        <v>43009</v>
      </c>
      <c r="B607" s="77" t="s">
        <v>798</v>
      </c>
      <c r="C607">
        <v>2.8</v>
      </c>
    </row>
    <row r="608" spans="1:3" x14ac:dyDescent="0.2">
      <c r="A608" s="72">
        <f t="shared" si="9"/>
        <v>43009</v>
      </c>
      <c r="B608" s="77" t="s">
        <v>799</v>
      </c>
      <c r="C608">
        <v>2.85</v>
      </c>
    </row>
    <row r="609" spans="1:3" x14ac:dyDescent="0.2">
      <c r="A609" s="72">
        <f t="shared" si="9"/>
        <v>43009</v>
      </c>
      <c r="B609" s="77" t="s">
        <v>800</v>
      </c>
      <c r="C609">
        <v>2.83</v>
      </c>
    </row>
    <row r="610" spans="1:3" x14ac:dyDescent="0.2">
      <c r="A610" s="72">
        <f t="shared" si="9"/>
        <v>43009</v>
      </c>
      <c r="B610" s="77" t="s">
        <v>801</v>
      </c>
      <c r="C610">
        <v>2.89</v>
      </c>
    </row>
    <row r="611" spans="1:3" x14ac:dyDescent="0.2">
      <c r="A611" s="72">
        <f t="shared" si="9"/>
        <v>43009</v>
      </c>
      <c r="B611" s="77" t="s">
        <v>802</v>
      </c>
      <c r="C611">
        <v>2.89</v>
      </c>
    </row>
    <row r="612" spans="1:3" x14ac:dyDescent="0.2">
      <c r="A612" s="72">
        <f t="shared" si="9"/>
        <v>43009</v>
      </c>
      <c r="B612" s="77" t="s">
        <v>803</v>
      </c>
      <c r="C612">
        <v>2.92</v>
      </c>
    </row>
    <row r="613" spans="1:3" x14ac:dyDescent="0.2">
      <c r="A613" s="72">
        <f t="shared" si="9"/>
        <v>43009</v>
      </c>
      <c r="B613" s="77" t="s">
        <v>804</v>
      </c>
      <c r="C613">
        <v>2.95</v>
      </c>
    </row>
    <row r="614" spans="1:3" x14ac:dyDescent="0.2">
      <c r="A614" s="72">
        <f t="shared" si="9"/>
        <v>43009</v>
      </c>
      <c r="B614" s="77" t="s">
        <v>805</v>
      </c>
      <c r="C614">
        <v>2.96</v>
      </c>
    </row>
    <row r="615" spans="1:3" x14ac:dyDescent="0.2">
      <c r="A615" s="72">
        <f t="shared" si="9"/>
        <v>43009</v>
      </c>
      <c r="B615" s="77" t="s">
        <v>806</v>
      </c>
      <c r="C615">
        <v>2.93</v>
      </c>
    </row>
    <row r="616" spans="1:3" x14ac:dyDescent="0.2">
      <c r="A616" s="72">
        <f t="shared" si="9"/>
        <v>43009</v>
      </c>
      <c r="B616" s="77" t="s">
        <v>807</v>
      </c>
      <c r="C616">
        <v>2.88</v>
      </c>
    </row>
    <row r="617" spans="1:3" x14ac:dyDescent="0.2">
      <c r="A617" s="72">
        <f t="shared" si="9"/>
        <v>43009</v>
      </c>
      <c r="B617" s="77" t="s">
        <v>808</v>
      </c>
      <c r="C617">
        <v>2.88</v>
      </c>
    </row>
    <row r="618" spans="1:3" x14ac:dyDescent="0.2">
      <c r="A618" s="72">
        <f t="shared" si="9"/>
        <v>43040</v>
      </c>
      <c r="B618" s="77" t="s">
        <v>809</v>
      </c>
      <c r="C618">
        <v>2.85</v>
      </c>
    </row>
    <row r="619" spans="1:3" x14ac:dyDescent="0.2">
      <c r="A619" s="72">
        <f t="shared" si="9"/>
        <v>43040</v>
      </c>
      <c r="B619" s="77" t="s">
        <v>810</v>
      </c>
      <c r="C619">
        <v>2.83</v>
      </c>
    </row>
    <row r="620" spans="1:3" x14ac:dyDescent="0.2">
      <c r="A620" s="72">
        <f t="shared" si="9"/>
        <v>43040</v>
      </c>
      <c r="B620" s="77" t="s">
        <v>811</v>
      </c>
      <c r="C620">
        <v>2.82</v>
      </c>
    </row>
    <row r="621" spans="1:3" x14ac:dyDescent="0.2">
      <c r="A621" s="72">
        <f t="shared" si="9"/>
        <v>43040</v>
      </c>
      <c r="B621" s="77" t="s">
        <v>812</v>
      </c>
      <c r="C621">
        <v>2.8</v>
      </c>
    </row>
    <row r="622" spans="1:3" x14ac:dyDescent="0.2">
      <c r="A622" s="72">
        <f t="shared" si="9"/>
        <v>43040</v>
      </c>
      <c r="B622" s="77" t="s">
        <v>813</v>
      </c>
      <c r="C622">
        <v>2.77</v>
      </c>
    </row>
    <row r="623" spans="1:3" x14ac:dyDescent="0.2">
      <c r="A623" s="72">
        <f t="shared" si="9"/>
        <v>43040</v>
      </c>
      <c r="B623" s="77" t="s">
        <v>814</v>
      </c>
      <c r="C623">
        <v>2.79</v>
      </c>
    </row>
    <row r="624" spans="1:3" x14ac:dyDescent="0.2">
      <c r="A624" s="72">
        <f t="shared" si="9"/>
        <v>43040</v>
      </c>
      <c r="B624" s="77" t="s">
        <v>815</v>
      </c>
      <c r="C624">
        <v>2.81</v>
      </c>
    </row>
    <row r="625" spans="1:3" x14ac:dyDescent="0.2">
      <c r="A625" s="72">
        <f t="shared" si="9"/>
        <v>43040</v>
      </c>
      <c r="B625" s="77" t="s">
        <v>816</v>
      </c>
      <c r="C625">
        <v>2.88</v>
      </c>
    </row>
    <row r="626" spans="1:3" x14ac:dyDescent="0.2">
      <c r="A626" s="72">
        <f t="shared" si="9"/>
        <v>43040</v>
      </c>
      <c r="B626" s="77" t="s">
        <v>817</v>
      </c>
      <c r="C626">
        <v>2.87</v>
      </c>
    </row>
    <row r="627" spans="1:3" x14ac:dyDescent="0.2">
      <c r="A627" s="72">
        <f t="shared" si="9"/>
        <v>43040</v>
      </c>
      <c r="B627" s="77" t="s">
        <v>818</v>
      </c>
      <c r="C627">
        <v>2.84</v>
      </c>
    </row>
    <row r="628" spans="1:3" x14ac:dyDescent="0.2">
      <c r="A628" s="72">
        <f t="shared" si="9"/>
        <v>43040</v>
      </c>
      <c r="B628" s="77" t="s">
        <v>819</v>
      </c>
      <c r="C628">
        <v>2.77</v>
      </c>
    </row>
    <row r="629" spans="1:3" x14ac:dyDescent="0.2">
      <c r="A629" s="72">
        <f t="shared" si="9"/>
        <v>43040</v>
      </c>
      <c r="B629" s="77" t="s">
        <v>820</v>
      </c>
      <c r="C629">
        <v>2.81</v>
      </c>
    </row>
    <row r="630" spans="1:3" x14ac:dyDescent="0.2">
      <c r="A630" s="72">
        <f t="shared" si="9"/>
        <v>43040</v>
      </c>
      <c r="B630" s="77" t="s">
        <v>821</v>
      </c>
      <c r="C630">
        <v>2.78</v>
      </c>
    </row>
    <row r="631" spans="1:3" x14ac:dyDescent="0.2">
      <c r="A631" s="72">
        <f t="shared" si="9"/>
        <v>43040</v>
      </c>
      <c r="B631" s="77" t="s">
        <v>822</v>
      </c>
      <c r="C631">
        <v>2.78</v>
      </c>
    </row>
    <row r="632" spans="1:3" x14ac:dyDescent="0.2">
      <c r="A632" s="72">
        <f t="shared" si="9"/>
        <v>43040</v>
      </c>
      <c r="B632" s="77" t="s">
        <v>823</v>
      </c>
      <c r="C632">
        <v>2.76</v>
      </c>
    </row>
    <row r="633" spans="1:3" x14ac:dyDescent="0.2">
      <c r="A633" s="72">
        <f t="shared" si="9"/>
        <v>43040</v>
      </c>
      <c r="B633" s="77" t="s">
        <v>824</v>
      </c>
      <c r="C633">
        <v>2.75</v>
      </c>
    </row>
    <row r="634" spans="1:3" x14ac:dyDescent="0.2">
      <c r="A634" s="72">
        <f t="shared" si="9"/>
        <v>43040</v>
      </c>
      <c r="B634" s="77" t="s">
        <v>825</v>
      </c>
      <c r="C634" t="s">
        <v>573</v>
      </c>
    </row>
    <row r="635" spans="1:3" x14ac:dyDescent="0.2">
      <c r="A635" s="72">
        <f t="shared" si="9"/>
        <v>43040</v>
      </c>
      <c r="B635" s="77" t="s">
        <v>826</v>
      </c>
      <c r="C635">
        <v>2.76</v>
      </c>
    </row>
    <row r="636" spans="1:3" x14ac:dyDescent="0.2">
      <c r="A636" s="72">
        <f t="shared" si="9"/>
        <v>43040</v>
      </c>
      <c r="B636" s="77" t="s">
        <v>827</v>
      </c>
      <c r="C636">
        <v>2.76</v>
      </c>
    </row>
    <row r="637" spans="1:3" x14ac:dyDescent="0.2">
      <c r="A637" s="72">
        <f t="shared" si="9"/>
        <v>43040</v>
      </c>
      <c r="B637" s="77" t="s">
        <v>828</v>
      </c>
      <c r="C637">
        <v>2.77</v>
      </c>
    </row>
    <row r="638" spans="1:3" x14ac:dyDescent="0.2">
      <c r="A638" s="72">
        <f t="shared" si="9"/>
        <v>43040</v>
      </c>
      <c r="B638" s="77" t="s">
        <v>829</v>
      </c>
      <c r="C638">
        <v>2.81</v>
      </c>
    </row>
    <row r="639" spans="1:3" x14ac:dyDescent="0.2">
      <c r="A639" s="72">
        <f t="shared" si="9"/>
        <v>43040</v>
      </c>
      <c r="B639" s="77" t="s">
        <v>830</v>
      </c>
      <c r="C639">
        <v>2.83</v>
      </c>
    </row>
    <row r="640" spans="1:3" x14ac:dyDescent="0.2">
      <c r="A640" s="72">
        <f t="shared" si="9"/>
        <v>43070</v>
      </c>
      <c r="B640" s="77" t="s">
        <v>831</v>
      </c>
      <c r="C640">
        <v>2.76</v>
      </c>
    </row>
    <row r="641" spans="1:3" x14ac:dyDescent="0.2">
      <c r="A641" s="72">
        <f t="shared" si="9"/>
        <v>43070</v>
      </c>
      <c r="B641" s="77" t="s">
        <v>832</v>
      </c>
      <c r="C641">
        <v>2.77</v>
      </c>
    </row>
    <row r="642" spans="1:3" x14ac:dyDescent="0.2">
      <c r="A642" s="72">
        <f t="shared" si="9"/>
        <v>43070</v>
      </c>
      <c r="B642" s="77" t="s">
        <v>833</v>
      </c>
      <c r="C642">
        <v>2.73</v>
      </c>
    </row>
    <row r="643" spans="1:3" x14ac:dyDescent="0.2">
      <c r="A643" s="72">
        <f t="shared" si="9"/>
        <v>43070</v>
      </c>
      <c r="B643" s="77" t="s">
        <v>834</v>
      </c>
      <c r="C643">
        <v>2.71</v>
      </c>
    </row>
    <row r="644" spans="1:3" x14ac:dyDescent="0.2">
      <c r="A644" s="72">
        <f t="shared" si="9"/>
        <v>43070</v>
      </c>
      <c r="B644" s="77" t="s">
        <v>835</v>
      </c>
      <c r="C644">
        <v>2.76</v>
      </c>
    </row>
    <row r="645" spans="1:3" x14ac:dyDescent="0.2">
      <c r="A645" s="72">
        <f t="shared" si="9"/>
        <v>43070</v>
      </c>
      <c r="B645" s="77" t="s">
        <v>836</v>
      </c>
      <c r="C645">
        <v>2.77</v>
      </c>
    </row>
    <row r="646" spans="1:3" x14ac:dyDescent="0.2">
      <c r="A646" s="72">
        <f t="shared" si="9"/>
        <v>43070</v>
      </c>
      <c r="B646" s="77" t="s">
        <v>837</v>
      </c>
      <c r="C646">
        <v>2.77</v>
      </c>
    </row>
    <row r="647" spans="1:3" x14ac:dyDescent="0.2">
      <c r="A647" s="72">
        <f t="shared" si="9"/>
        <v>43070</v>
      </c>
      <c r="B647" s="77" t="s">
        <v>839</v>
      </c>
      <c r="C647">
        <v>2.79</v>
      </c>
    </row>
    <row r="648" spans="1:3" x14ac:dyDescent="0.2">
      <c r="A648" s="72">
        <f t="shared" si="9"/>
        <v>43070</v>
      </c>
      <c r="B648" s="77" t="s">
        <v>838</v>
      </c>
      <c r="C648">
        <v>2.74</v>
      </c>
    </row>
    <row r="649" spans="1:3" x14ac:dyDescent="0.2">
      <c r="A649" s="72">
        <f t="shared" ref="A649:A712" si="10">DATE(YEAR(B649),MONTH(B649),1)</f>
        <v>43070</v>
      </c>
      <c r="B649" s="77" t="s">
        <v>864</v>
      </c>
      <c r="C649">
        <v>2.71</v>
      </c>
    </row>
    <row r="650" spans="1:3" x14ac:dyDescent="0.2">
      <c r="A650" s="72">
        <f t="shared" si="10"/>
        <v>43070</v>
      </c>
      <c r="B650" s="77" t="s">
        <v>863</v>
      </c>
      <c r="C650">
        <v>2.68</v>
      </c>
    </row>
    <row r="651" spans="1:3" x14ac:dyDescent="0.2">
      <c r="A651" s="72">
        <f t="shared" si="10"/>
        <v>43070</v>
      </c>
      <c r="B651" s="77" t="s">
        <v>862</v>
      </c>
      <c r="C651">
        <v>2.74</v>
      </c>
    </row>
    <row r="652" spans="1:3" x14ac:dyDescent="0.2">
      <c r="A652" s="72">
        <f t="shared" si="10"/>
        <v>43070</v>
      </c>
      <c r="B652" s="77" t="s">
        <v>859</v>
      </c>
      <c r="C652">
        <v>2.82</v>
      </c>
    </row>
    <row r="653" spans="1:3" x14ac:dyDescent="0.2">
      <c r="A653" s="72">
        <f t="shared" si="10"/>
        <v>43070</v>
      </c>
      <c r="B653" s="77" t="s">
        <v>858</v>
      </c>
      <c r="C653">
        <v>2.88</v>
      </c>
    </row>
    <row r="654" spans="1:3" x14ac:dyDescent="0.2">
      <c r="A654" s="72">
        <f t="shared" si="10"/>
        <v>43070</v>
      </c>
      <c r="B654" s="77" t="s">
        <v>857</v>
      </c>
      <c r="C654">
        <v>2.84</v>
      </c>
    </row>
    <row r="655" spans="1:3" x14ac:dyDescent="0.2">
      <c r="A655" s="72">
        <f t="shared" si="10"/>
        <v>43070</v>
      </c>
      <c r="B655" s="77" t="s">
        <v>854</v>
      </c>
      <c r="C655">
        <v>2.83</v>
      </c>
    </row>
    <row r="656" spans="1:3" x14ac:dyDescent="0.2">
      <c r="A656" s="72">
        <f t="shared" si="10"/>
        <v>43070</v>
      </c>
      <c r="B656" s="77" t="s">
        <v>865</v>
      </c>
      <c r="C656" t="s">
        <v>573</v>
      </c>
    </row>
    <row r="657" spans="1:3" x14ac:dyDescent="0.2">
      <c r="A657" s="72">
        <f t="shared" si="10"/>
        <v>43070</v>
      </c>
      <c r="B657" s="77" t="s">
        <v>852</v>
      </c>
      <c r="C657">
        <v>2.82</v>
      </c>
    </row>
    <row r="658" spans="1:3" x14ac:dyDescent="0.2">
      <c r="A658" s="72">
        <f t="shared" si="10"/>
        <v>43070</v>
      </c>
      <c r="B658" s="77" t="s">
        <v>850</v>
      </c>
      <c r="C658">
        <v>2.75</v>
      </c>
    </row>
    <row r="659" spans="1:3" x14ac:dyDescent="0.2">
      <c r="A659" s="72">
        <f t="shared" si="10"/>
        <v>43070</v>
      </c>
      <c r="B659" s="77" t="s">
        <v>846</v>
      </c>
      <c r="C659">
        <v>2.75</v>
      </c>
    </row>
    <row r="660" spans="1:3" x14ac:dyDescent="0.2">
      <c r="A660" s="72">
        <f t="shared" si="10"/>
        <v>43070</v>
      </c>
      <c r="B660" s="77" t="s">
        <v>843</v>
      </c>
      <c r="C660">
        <v>2.74</v>
      </c>
    </row>
    <row r="661" spans="1:3" x14ac:dyDescent="0.2">
      <c r="A661" s="72">
        <f t="shared" si="10"/>
        <v>43101</v>
      </c>
      <c r="B661" s="77" t="s">
        <v>866</v>
      </c>
      <c r="C661" t="s">
        <v>573</v>
      </c>
    </row>
    <row r="662" spans="1:3" x14ac:dyDescent="0.2">
      <c r="A662" s="72">
        <f t="shared" si="10"/>
        <v>43101</v>
      </c>
      <c r="B662" s="77" t="s">
        <v>867</v>
      </c>
      <c r="C662">
        <v>2.81</v>
      </c>
    </row>
    <row r="663" spans="1:3" x14ac:dyDescent="0.2">
      <c r="A663" s="72">
        <f t="shared" si="10"/>
        <v>43101</v>
      </c>
      <c r="B663" s="77" t="s">
        <v>868</v>
      </c>
      <c r="C663">
        <v>2.78</v>
      </c>
    </row>
    <row r="664" spans="1:3" x14ac:dyDescent="0.2">
      <c r="A664" s="72">
        <f t="shared" si="10"/>
        <v>43101</v>
      </c>
      <c r="B664" s="77" t="s">
        <v>869</v>
      </c>
      <c r="C664">
        <v>2.79</v>
      </c>
    </row>
    <row r="665" spans="1:3" x14ac:dyDescent="0.2">
      <c r="A665" s="72">
        <f t="shared" si="10"/>
        <v>43101</v>
      </c>
      <c r="B665" s="77" t="s">
        <v>870</v>
      </c>
      <c r="C665">
        <v>2.81</v>
      </c>
    </row>
    <row r="666" spans="1:3" x14ac:dyDescent="0.2">
      <c r="A666" s="72">
        <f t="shared" si="10"/>
        <v>43101</v>
      </c>
      <c r="B666" s="77" t="s">
        <v>871</v>
      </c>
      <c r="C666">
        <v>2.81</v>
      </c>
    </row>
    <row r="667" spans="1:3" x14ac:dyDescent="0.2">
      <c r="A667" s="72">
        <f t="shared" si="10"/>
        <v>43101</v>
      </c>
      <c r="B667" s="77" t="s">
        <v>872</v>
      </c>
      <c r="C667">
        <v>2.88</v>
      </c>
    </row>
    <row r="668" spans="1:3" x14ac:dyDescent="0.2">
      <c r="A668" s="72">
        <f t="shared" si="10"/>
        <v>43101</v>
      </c>
      <c r="B668" s="77" t="s">
        <v>873</v>
      </c>
      <c r="C668">
        <v>2.88</v>
      </c>
    </row>
    <row r="669" spans="1:3" x14ac:dyDescent="0.2">
      <c r="A669" s="72">
        <f t="shared" si="10"/>
        <v>43101</v>
      </c>
      <c r="B669" s="77" t="s">
        <v>874</v>
      </c>
      <c r="C669">
        <v>2.91</v>
      </c>
    </row>
    <row r="670" spans="1:3" x14ac:dyDescent="0.2">
      <c r="A670" s="72">
        <f t="shared" si="10"/>
        <v>43101</v>
      </c>
      <c r="B670" s="77" t="s">
        <v>875</v>
      </c>
      <c r="C670">
        <v>2.85</v>
      </c>
    </row>
    <row r="671" spans="1:3" x14ac:dyDescent="0.2">
      <c r="A671" s="72">
        <f t="shared" si="10"/>
        <v>43101</v>
      </c>
      <c r="B671" s="77" t="s">
        <v>876</v>
      </c>
      <c r="C671" t="s">
        <v>573</v>
      </c>
    </row>
    <row r="672" spans="1:3" x14ac:dyDescent="0.2">
      <c r="A672" s="72">
        <f t="shared" si="10"/>
        <v>43101</v>
      </c>
      <c r="B672" s="77" t="s">
        <v>877</v>
      </c>
      <c r="C672">
        <v>2.83</v>
      </c>
    </row>
    <row r="673" spans="1:3" x14ac:dyDescent="0.2">
      <c r="A673" s="72">
        <f t="shared" si="10"/>
        <v>43101</v>
      </c>
      <c r="B673" s="77" t="s">
        <v>878</v>
      </c>
      <c r="C673">
        <v>2.84</v>
      </c>
    </row>
    <row r="674" spans="1:3" x14ac:dyDescent="0.2">
      <c r="A674" s="72">
        <f t="shared" si="10"/>
        <v>43101</v>
      </c>
      <c r="B674" s="77" t="s">
        <v>879</v>
      </c>
      <c r="C674">
        <v>2.9</v>
      </c>
    </row>
    <row r="675" spans="1:3" x14ac:dyDescent="0.2">
      <c r="A675" s="72">
        <f t="shared" si="10"/>
        <v>43101</v>
      </c>
      <c r="B675" s="77" t="s">
        <v>880</v>
      </c>
      <c r="C675">
        <v>2.91</v>
      </c>
    </row>
    <row r="676" spans="1:3" x14ac:dyDescent="0.2">
      <c r="A676" s="72">
        <f t="shared" si="10"/>
        <v>43101</v>
      </c>
      <c r="B676" s="77" t="s">
        <v>881</v>
      </c>
      <c r="C676">
        <v>2.93</v>
      </c>
    </row>
    <row r="677" spans="1:3" x14ac:dyDescent="0.2">
      <c r="A677" s="72">
        <f t="shared" si="10"/>
        <v>43101</v>
      </c>
      <c r="B677" s="77" t="s">
        <v>882</v>
      </c>
      <c r="C677">
        <v>2.9</v>
      </c>
    </row>
    <row r="678" spans="1:3" x14ac:dyDescent="0.2">
      <c r="A678" s="72">
        <f t="shared" si="10"/>
        <v>43101</v>
      </c>
      <c r="B678" s="77" t="s">
        <v>883</v>
      </c>
      <c r="C678">
        <v>2.93</v>
      </c>
    </row>
    <row r="679" spans="1:3" x14ac:dyDescent="0.2">
      <c r="A679" s="72">
        <f t="shared" si="10"/>
        <v>43101</v>
      </c>
      <c r="B679" s="77" t="s">
        <v>884</v>
      </c>
      <c r="C679">
        <v>2.89</v>
      </c>
    </row>
    <row r="680" spans="1:3" x14ac:dyDescent="0.2">
      <c r="A680" s="72">
        <f t="shared" si="10"/>
        <v>43101</v>
      </c>
      <c r="B680" s="77" t="s">
        <v>885</v>
      </c>
      <c r="C680">
        <v>2.91</v>
      </c>
    </row>
    <row r="681" spans="1:3" x14ac:dyDescent="0.2">
      <c r="A681" s="72">
        <f t="shared" si="10"/>
        <v>43101</v>
      </c>
      <c r="B681" s="77" t="s">
        <v>886</v>
      </c>
      <c r="C681">
        <v>2.94</v>
      </c>
    </row>
    <row r="682" spans="1:3" x14ac:dyDescent="0.2">
      <c r="A682" s="72">
        <f t="shared" si="10"/>
        <v>43101</v>
      </c>
      <c r="B682" s="77" t="s">
        <v>887</v>
      </c>
      <c r="C682">
        <v>2.98</v>
      </c>
    </row>
    <row r="683" spans="1:3" x14ac:dyDescent="0.2">
      <c r="A683" s="72">
        <f t="shared" si="10"/>
        <v>43101</v>
      </c>
      <c r="B683" s="77" t="s">
        <v>888</v>
      </c>
      <c r="C683">
        <v>2.95</v>
      </c>
    </row>
    <row r="684" spans="1:3" x14ac:dyDescent="0.2">
      <c r="A684" s="72">
        <f t="shared" si="10"/>
        <v>43132</v>
      </c>
      <c r="B684" s="77" t="s">
        <v>889</v>
      </c>
      <c r="C684">
        <v>3.01</v>
      </c>
    </row>
    <row r="685" spans="1:3" x14ac:dyDescent="0.2">
      <c r="A685" s="72">
        <f t="shared" si="10"/>
        <v>43132</v>
      </c>
      <c r="B685" s="77" t="s">
        <v>890</v>
      </c>
      <c r="C685">
        <v>3.08</v>
      </c>
    </row>
    <row r="686" spans="1:3" x14ac:dyDescent="0.2">
      <c r="A686" s="72">
        <f t="shared" si="10"/>
        <v>43132</v>
      </c>
      <c r="B686" s="77" t="s">
        <v>891</v>
      </c>
      <c r="C686">
        <v>3.04</v>
      </c>
    </row>
    <row r="687" spans="1:3" x14ac:dyDescent="0.2">
      <c r="A687" s="72">
        <f t="shared" si="10"/>
        <v>43132</v>
      </c>
      <c r="B687" s="77" t="s">
        <v>892</v>
      </c>
      <c r="C687">
        <v>3.06</v>
      </c>
    </row>
    <row r="688" spans="1:3" x14ac:dyDescent="0.2">
      <c r="A688" s="72">
        <f t="shared" si="10"/>
        <v>43132</v>
      </c>
      <c r="B688" s="77" t="s">
        <v>893</v>
      </c>
      <c r="C688">
        <v>3.12</v>
      </c>
    </row>
    <row r="689" spans="1:3" x14ac:dyDescent="0.2">
      <c r="A689" s="72">
        <f t="shared" si="10"/>
        <v>43132</v>
      </c>
      <c r="B689" s="77" t="s">
        <v>894</v>
      </c>
      <c r="C689">
        <v>3.14</v>
      </c>
    </row>
    <row r="690" spans="1:3" x14ac:dyDescent="0.2">
      <c r="A690" s="72">
        <f t="shared" si="10"/>
        <v>43132</v>
      </c>
      <c r="B690" s="77" t="s">
        <v>895</v>
      </c>
      <c r="C690">
        <v>3.14</v>
      </c>
    </row>
    <row r="691" spans="1:3" x14ac:dyDescent="0.2">
      <c r="A691" s="72">
        <f t="shared" si="10"/>
        <v>43132</v>
      </c>
      <c r="B691" s="77" t="s">
        <v>896</v>
      </c>
      <c r="C691">
        <v>3.14</v>
      </c>
    </row>
    <row r="692" spans="1:3" x14ac:dyDescent="0.2">
      <c r="A692" s="72">
        <f t="shared" si="10"/>
        <v>43132</v>
      </c>
      <c r="B692" s="77" t="s">
        <v>897</v>
      </c>
      <c r="C692">
        <v>3.11</v>
      </c>
    </row>
    <row r="693" spans="1:3" x14ac:dyDescent="0.2">
      <c r="A693" s="72">
        <f t="shared" si="10"/>
        <v>43132</v>
      </c>
      <c r="B693" s="77" t="s">
        <v>898</v>
      </c>
      <c r="C693">
        <v>3.18</v>
      </c>
    </row>
    <row r="694" spans="1:3" x14ac:dyDescent="0.2">
      <c r="A694" s="72">
        <f t="shared" si="10"/>
        <v>43132</v>
      </c>
      <c r="B694" s="77" t="s">
        <v>899</v>
      </c>
      <c r="C694">
        <v>3.15</v>
      </c>
    </row>
    <row r="695" spans="1:3" x14ac:dyDescent="0.2">
      <c r="A695" s="72">
        <f t="shared" si="10"/>
        <v>43132</v>
      </c>
      <c r="B695" s="77" t="s">
        <v>900</v>
      </c>
      <c r="C695">
        <v>3.13</v>
      </c>
    </row>
    <row r="696" spans="1:3" x14ac:dyDescent="0.2">
      <c r="A696" s="72">
        <f t="shared" si="10"/>
        <v>43132</v>
      </c>
      <c r="B696" s="77" t="s">
        <v>901</v>
      </c>
      <c r="C696" t="s">
        <v>573</v>
      </c>
    </row>
    <row r="697" spans="1:3" x14ac:dyDescent="0.2">
      <c r="A697" s="72">
        <f t="shared" si="10"/>
        <v>43132</v>
      </c>
      <c r="B697" s="77" t="s">
        <v>902</v>
      </c>
      <c r="C697">
        <v>3.15</v>
      </c>
    </row>
    <row r="698" spans="1:3" x14ac:dyDescent="0.2">
      <c r="A698" s="72">
        <f t="shared" si="10"/>
        <v>43132</v>
      </c>
      <c r="B698" s="77" t="s">
        <v>903</v>
      </c>
      <c r="C698">
        <v>3.22</v>
      </c>
    </row>
    <row r="699" spans="1:3" x14ac:dyDescent="0.2">
      <c r="A699" s="72">
        <f t="shared" si="10"/>
        <v>43132</v>
      </c>
      <c r="B699" s="77" t="s">
        <v>904</v>
      </c>
      <c r="C699">
        <v>3.21</v>
      </c>
    </row>
    <row r="700" spans="1:3" x14ac:dyDescent="0.2">
      <c r="A700" s="72">
        <f t="shared" si="10"/>
        <v>43132</v>
      </c>
      <c r="B700" s="77" t="s">
        <v>905</v>
      </c>
      <c r="C700">
        <v>3.16</v>
      </c>
    </row>
    <row r="701" spans="1:3" x14ac:dyDescent="0.2">
      <c r="A701" s="72">
        <f t="shared" si="10"/>
        <v>43132</v>
      </c>
      <c r="B701" s="77" t="s">
        <v>906</v>
      </c>
      <c r="C701">
        <v>3.15</v>
      </c>
    </row>
    <row r="702" spans="1:3" x14ac:dyDescent="0.2">
      <c r="A702" s="72">
        <f t="shared" si="10"/>
        <v>43132</v>
      </c>
      <c r="B702" s="77" t="s">
        <v>907</v>
      </c>
      <c r="C702">
        <v>3.17</v>
      </c>
    </row>
    <row r="703" spans="1:3" x14ac:dyDescent="0.2">
      <c r="A703" s="72">
        <f t="shared" si="10"/>
        <v>43132</v>
      </c>
      <c r="B703" s="77" t="s">
        <v>908</v>
      </c>
      <c r="C703">
        <v>3.13</v>
      </c>
    </row>
    <row r="704" spans="1:3" x14ac:dyDescent="0.2">
      <c r="A704" s="72">
        <f t="shared" si="10"/>
        <v>43160</v>
      </c>
      <c r="B704" s="77" t="s">
        <v>919</v>
      </c>
      <c r="C704">
        <v>3.09</v>
      </c>
    </row>
    <row r="705" spans="1:3" x14ac:dyDescent="0.2">
      <c r="A705" s="72">
        <f t="shared" si="10"/>
        <v>43160</v>
      </c>
      <c r="B705" s="77" t="s">
        <v>920</v>
      </c>
      <c r="C705">
        <v>3.14</v>
      </c>
    </row>
    <row r="706" spans="1:3" x14ac:dyDescent="0.2">
      <c r="A706" s="72">
        <f t="shared" si="10"/>
        <v>43160</v>
      </c>
      <c r="B706" s="77" t="s">
        <v>921</v>
      </c>
      <c r="C706">
        <v>3.16</v>
      </c>
    </row>
    <row r="707" spans="1:3" x14ac:dyDescent="0.2">
      <c r="A707" s="72">
        <f t="shared" si="10"/>
        <v>43160</v>
      </c>
      <c r="B707" s="77" t="s">
        <v>922</v>
      </c>
      <c r="C707">
        <v>3.14</v>
      </c>
    </row>
    <row r="708" spans="1:3" x14ac:dyDescent="0.2">
      <c r="A708" s="72">
        <f t="shared" si="10"/>
        <v>43160</v>
      </c>
      <c r="B708" s="77" t="s">
        <v>923</v>
      </c>
      <c r="C708">
        <v>3.15</v>
      </c>
    </row>
    <row r="709" spans="1:3" x14ac:dyDescent="0.2">
      <c r="A709" s="72">
        <f t="shared" si="10"/>
        <v>43160</v>
      </c>
      <c r="B709" s="77" t="s">
        <v>924</v>
      </c>
      <c r="C709">
        <v>3.13</v>
      </c>
    </row>
    <row r="710" spans="1:3" x14ac:dyDescent="0.2">
      <c r="A710" s="72">
        <f t="shared" si="10"/>
        <v>43160</v>
      </c>
      <c r="B710" s="77" t="s">
        <v>925</v>
      </c>
      <c r="C710">
        <v>3.16</v>
      </c>
    </row>
    <row r="711" spans="1:3" x14ac:dyDescent="0.2">
      <c r="A711" s="72">
        <f t="shared" si="10"/>
        <v>43160</v>
      </c>
      <c r="B711" s="77" t="s">
        <v>926</v>
      </c>
      <c r="C711">
        <v>3.13</v>
      </c>
    </row>
    <row r="712" spans="1:3" x14ac:dyDescent="0.2">
      <c r="A712" s="72">
        <f t="shared" si="10"/>
        <v>43160</v>
      </c>
      <c r="B712" s="77" t="s">
        <v>927</v>
      </c>
      <c r="C712">
        <v>3.1</v>
      </c>
    </row>
    <row r="713" spans="1:3" x14ac:dyDescent="0.2">
      <c r="A713" s="72">
        <f t="shared" ref="A713:A776" si="11">DATE(YEAR(B713),MONTH(B713),1)</f>
        <v>43160</v>
      </c>
      <c r="B713" s="77" t="s">
        <v>928</v>
      </c>
      <c r="C713">
        <v>3.05</v>
      </c>
    </row>
    <row r="714" spans="1:3" x14ac:dyDescent="0.2">
      <c r="A714" s="72">
        <f t="shared" si="11"/>
        <v>43160</v>
      </c>
      <c r="B714" s="77" t="s">
        <v>929</v>
      </c>
      <c r="C714">
        <v>3.05</v>
      </c>
    </row>
    <row r="715" spans="1:3" x14ac:dyDescent="0.2">
      <c r="A715" s="72">
        <f t="shared" si="11"/>
        <v>43160</v>
      </c>
      <c r="B715" s="77" t="s">
        <v>930</v>
      </c>
      <c r="C715">
        <v>3.08</v>
      </c>
    </row>
    <row r="716" spans="1:3" x14ac:dyDescent="0.2">
      <c r="A716" s="72">
        <f t="shared" si="11"/>
        <v>43160</v>
      </c>
      <c r="B716" s="77" t="s">
        <v>931</v>
      </c>
      <c r="C716">
        <v>3.09</v>
      </c>
    </row>
    <row r="717" spans="1:3" x14ac:dyDescent="0.2">
      <c r="A717" s="72">
        <f t="shared" si="11"/>
        <v>43160</v>
      </c>
      <c r="B717" s="77" t="s">
        <v>932</v>
      </c>
      <c r="C717">
        <v>3.12</v>
      </c>
    </row>
    <row r="718" spans="1:3" x14ac:dyDescent="0.2">
      <c r="A718" s="72">
        <f t="shared" si="11"/>
        <v>43160</v>
      </c>
      <c r="B718" s="77" t="s">
        <v>933</v>
      </c>
      <c r="C718">
        <v>3.12</v>
      </c>
    </row>
    <row r="719" spans="1:3" x14ac:dyDescent="0.2">
      <c r="A719" s="72">
        <f t="shared" si="11"/>
        <v>43160</v>
      </c>
      <c r="B719" s="77" t="s">
        <v>934</v>
      </c>
      <c r="C719">
        <v>3.06</v>
      </c>
    </row>
    <row r="720" spans="1:3" x14ac:dyDescent="0.2">
      <c r="A720" s="72">
        <f t="shared" si="11"/>
        <v>43160</v>
      </c>
      <c r="B720" s="77" t="s">
        <v>935</v>
      </c>
      <c r="C720">
        <v>3.06</v>
      </c>
    </row>
    <row r="721" spans="1:3" x14ac:dyDescent="0.2">
      <c r="A721" s="72">
        <f t="shared" si="11"/>
        <v>43160</v>
      </c>
      <c r="B721" s="77" t="s">
        <v>936</v>
      </c>
      <c r="C721">
        <v>3.08</v>
      </c>
    </row>
    <row r="722" spans="1:3" x14ac:dyDescent="0.2">
      <c r="A722" s="72">
        <f t="shared" si="11"/>
        <v>43160</v>
      </c>
      <c r="B722" s="77" t="s">
        <v>937</v>
      </c>
      <c r="C722">
        <v>3.03</v>
      </c>
    </row>
    <row r="723" spans="1:3" x14ac:dyDescent="0.2">
      <c r="A723" s="72">
        <f t="shared" si="11"/>
        <v>43160</v>
      </c>
      <c r="B723" s="77" t="s">
        <v>938</v>
      </c>
      <c r="C723">
        <v>3.01</v>
      </c>
    </row>
    <row r="724" spans="1:3" x14ac:dyDescent="0.2">
      <c r="A724" s="72">
        <f t="shared" si="11"/>
        <v>43160</v>
      </c>
      <c r="B724" s="77" t="s">
        <v>939</v>
      </c>
      <c r="C724">
        <v>2.97</v>
      </c>
    </row>
    <row r="725" spans="1:3" x14ac:dyDescent="0.2">
      <c r="A725" s="72">
        <f t="shared" si="11"/>
        <v>43160</v>
      </c>
      <c r="B725" s="77" t="s">
        <v>940</v>
      </c>
      <c r="C725" t="s">
        <v>573</v>
      </c>
    </row>
    <row r="726" spans="1:3" x14ac:dyDescent="0.2">
      <c r="A726" s="72">
        <f t="shared" si="11"/>
        <v>43191</v>
      </c>
      <c r="B726" s="77" t="s">
        <v>956</v>
      </c>
      <c r="C726">
        <v>2.97</v>
      </c>
    </row>
    <row r="727" spans="1:3" x14ac:dyDescent="0.2">
      <c r="A727" s="72">
        <f t="shared" si="11"/>
        <v>43191</v>
      </c>
      <c r="B727" s="77" t="s">
        <v>957</v>
      </c>
      <c r="C727">
        <v>3.02</v>
      </c>
    </row>
    <row r="728" spans="1:3" x14ac:dyDescent="0.2">
      <c r="A728" s="72">
        <f t="shared" si="11"/>
        <v>43191</v>
      </c>
      <c r="B728" s="77" t="s">
        <v>958</v>
      </c>
      <c r="C728">
        <v>3.03</v>
      </c>
    </row>
    <row r="729" spans="1:3" x14ac:dyDescent="0.2">
      <c r="A729" s="72">
        <f t="shared" si="11"/>
        <v>43191</v>
      </c>
      <c r="B729" s="77" t="s">
        <v>959</v>
      </c>
      <c r="C729">
        <v>3.07</v>
      </c>
    </row>
    <row r="730" spans="1:3" x14ac:dyDescent="0.2">
      <c r="A730" s="72">
        <f t="shared" si="11"/>
        <v>43191</v>
      </c>
      <c r="B730" s="77" t="s">
        <v>960</v>
      </c>
      <c r="C730">
        <v>3.01</v>
      </c>
    </row>
    <row r="731" spans="1:3" x14ac:dyDescent="0.2">
      <c r="A731" s="72">
        <f t="shared" si="11"/>
        <v>43191</v>
      </c>
      <c r="B731" s="77" t="s">
        <v>961</v>
      </c>
      <c r="C731">
        <v>3.02</v>
      </c>
    </row>
    <row r="732" spans="1:3" x14ac:dyDescent="0.2">
      <c r="A732" s="72">
        <f t="shared" si="11"/>
        <v>43191</v>
      </c>
      <c r="B732" s="77" t="s">
        <v>962</v>
      </c>
      <c r="C732">
        <v>3.02</v>
      </c>
    </row>
    <row r="733" spans="1:3" x14ac:dyDescent="0.2">
      <c r="A733" s="72">
        <f t="shared" si="11"/>
        <v>43191</v>
      </c>
      <c r="B733" s="77" t="s">
        <v>963</v>
      </c>
      <c r="C733">
        <v>2.99</v>
      </c>
    </row>
    <row r="734" spans="1:3" x14ac:dyDescent="0.2">
      <c r="A734" s="72">
        <f t="shared" si="11"/>
        <v>43191</v>
      </c>
      <c r="B734" s="77" t="s">
        <v>964</v>
      </c>
      <c r="C734">
        <v>3.05</v>
      </c>
    </row>
    <row r="735" spans="1:3" x14ac:dyDescent="0.2">
      <c r="A735" s="72">
        <f t="shared" si="11"/>
        <v>43191</v>
      </c>
      <c r="B735" s="77" t="s">
        <v>965</v>
      </c>
      <c r="C735">
        <v>3.03</v>
      </c>
    </row>
    <row r="736" spans="1:3" x14ac:dyDescent="0.2">
      <c r="A736" s="72">
        <f t="shared" si="11"/>
        <v>43191</v>
      </c>
      <c r="B736" s="77" t="s">
        <v>966</v>
      </c>
      <c r="C736">
        <v>3.03</v>
      </c>
    </row>
    <row r="737" spans="1:3" x14ac:dyDescent="0.2">
      <c r="A737" s="72">
        <f t="shared" si="11"/>
        <v>43191</v>
      </c>
      <c r="B737" s="77" t="s">
        <v>967</v>
      </c>
      <c r="C737">
        <v>3</v>
      </c>
    </row>
    <row r="738" spans="1:3" x14ac:dyDescent="0.2">
      <c r="A738" s="72">
        <f t="shared" si="11"/>
        <v>43191</v>
      </c>
      <c r="B738" s="77" t="s">
        <v>968</v>
      </c>
      <c r="C738">
        <v>3.06</v>
      </c>
    </row>
    <row r="739" spans="1:3" x14ac:dyDescent="0.2">
      <c r="A739" s="72">
        <f t="shared" si="11"/>
        <v>43191</v>
      </c>
      <c r="B739" s="77" t="s">
        <v>969</v>
      </c>
      <c r="C739">
        <v>3.11</v>
      </c>
    </row>
    <row r="740" spans="1:3" x14ac:dyDescent="0.2">
      <c r="A740" s="72">
        <f t="shared" si="11"/>
        <v>43191</v>
      </c>
      <c r="B740" s="77" t="s">
        <v>970</v>
      </c>
      <c r="C740">
        <v>3.14</v>
      </c>
    </row>
    <row r="741" spans="1:3" x14ac:dyDescent="0.2">
      <c r="A741" s="72">
        <f t="shared" si="11"/>
        <v>43191</v>
      </c>
      <c r="B741" s="77" t="s">
        <v>971</v>
      </c>
      <c r="C741">
        <v>3.15</v>
      </c>
    </row>
    <row r="742" spans="1:3" x14ac:dyDescent="0.2">
      <c r="A742" s="72">
        <f t="shared" si="11"/>
        <v>43191</v>
      </c>
      <c r="B742" s="77" t="s">
        <v>972</v>
      </c>
      <c r="C742">
        <v>3.18</v>
      </c>
    </row>
    <row r="743" spans="1:3" x14ac:dyDescent="0.2">
      <c r="A743" s="72">
        <f t="shared" si="11"/>
        <v>43191</v>
      </c>
      <c r="B743" s="77" t="s">
        <v>973</v>
      </c>
      <c r="C743">
        <v>3.21</v>
      </c>
    </row>
    <row r="744" spans="1:3" x14ac:dyDescent="0.2">
      <c r="A744" s="72">
        <f t="shared" si="11"/>
        <v>43191</v>
      </c>
      <c r="B744" s="77" t="s">
        <v>974</v>
      </c>
      <c r="C744">
        <v>3.18</v>
      </c>
    </row>
    <row r="745" spans="1:3" x14ac:dyDescent="0.2">
      <c r="A745" s="72">
        <f t="shared" si="11"/>
        <v>43191</v>
      </c>
      <c r="B745" s="77" t="s">
        <v>975</v>
      </c>
      <c r="C745">
        <v>3.13</v>
      </c>
    </row>
    <row r="746" spans="1:3" x14ac:dyDescent="0.2">
      <c r="A746" s="72">
        <f t="shared" si="11"/>
        <v>43191</v>
      </c>
      <c r="B746" s="77" t="s">
        <v>982</v>
      </c>
      <c r="C746">
        <v>3.11</v>
      </c>
    </row>
    <row r="747" spans="1:3" x14ac:dyDescent="0.2">
      <c r="A747" s="72">
        <f t="shared" si="11"/>
        <v>43221</v>
      </c>
      <c r="B747" s="77" t="s">
        <v>983</v>
      </c>
      <c r="C747">
        <v>3.13</v>
      </c>
    </row>
    <row r="748" spans="1:3" x14ac:dyDescent="0.2">
      <c r="A748" s="72">
        <f t="shared" si="11"/>
        <v>43221</v>
      </c>
      <c r="B748" s="77" t="s">
        <v>984</v>
      </c>
      <c r="C748">
        <v>3.14</v>
      </c>
    </row>
    <row r="749" spans="1:3" x14ac:dyDescent="0.2">
      <c r="A749" s="72">
        <f t="shared" si="11"/>
        <v>43221</v>
      </c>
      <c r="B749" s="77" t="s">
        <v>985</v>
      </c>
      <c r="C749">
        <v>3.12</v>
      </c>
    </row>
    <row r="750" spans="1:3" x14ac:dyDescent="0.2">
      <c r="A750" s="72">
        <f t="shared" si="11"/>
        <v>43221</v>
      </c>
      <c r="B750" s="77" t="s">
        <v>986</v>
      </c>
      <c r="C750">
        <v>3.12</v>
      </c>
    </row>
    <row r="751" spans="1:3" x14ac:dyDescent="0.2">
      <c r="A751" s="72">
        <f t="shared" si="11"/>
        <v>43221</v>
      </c>
      <c r="B751" s="77" t="s">
        <v>987</v>
      </c>
      <c r="C751">
        <v>3.12</v>
      </c>
    </row>
    <row r="752" spans="1:3" x14ac:dyDescent="0.2">
      <c r="A752" s="72">
        <f t="shared" si="11"/>
        <v>43221</v>
      </c>
      <c r="B752" s="77" t="s">
        <v>988</v>
      </c>
      <c r="C752">
        <v>3.13</v>
      </c>
    </row>
    <row r="753" spans="1:3" x14ac:dyDescent="0.2">
      <c r="A753" s="72">
        <f t="shared" si="11"/>
        <v>43221</v>
      </c>
      <c r="B753" s="77" t="s">
        <v>989</v>
      </c>
      <c r="C753">
        <v>3.16</v>
      </c>
    </row>
    <row r="754" spans="1:3" x14ac:dyDescent="0.2">
      <c r="A754" s="72">
        <f t="shared" si="11"/>
        <v>43221</v>
      </c>
      <c r="B754" s="77" t="s">
        <v>990</v>
      </c>
      <c r="C754">
        <v>3.12</v>
      </c>
    </row>
    <row r="755" spans="1:3" x14ac:dyDescent="0.2">
      <c r="A755" s="72">
        <f t="shared" si="11"/>
        <v>43221</v>
      </c>
      <c r="B755" s="77" t="s">
        <v>991</v>
      </c>
      <c r="C755">
        <v>3.1</v>
      </c>
    </row>
    <row r="756" spans="1:3" x14ac:dyDescent="0.2">
      <c r="A756" s="72">
        <f t="shared" si="11"/>
        <v>43221</v>
      </c>
      <c r="B756" s="77" t="s">
        <v>992</v>
      </c>
      <c r="C756">
        <v>3.13</v>
      </c>
    </row>
    <row r="757" spans="1:3" x14ac:dyDescent="0.2">
      <c r="A757" s="72">
        <f t="shared" si="11"/>
        <v>43221</v>
      </c>
      <c r="B757" s="77" t="s">
        <v>993</v>
      </c>
      <c r="C757">
        <v>3.2</v>
      </c>
    </row>
    <row r="758" spans="1:3" x14ac:dyDescent="0.2">
      <c r="A758" s="72">
        <f t="shared" si="11"/>
        <v>43221</v>
      </c>
      <c r="B758" s="77" t="s">
        <v>994</v>
      </c>
      <c r="C758">
        <v>3.21</v>
      </c>
    </row>
    <row r="759" spans="1:3" x14ac:dyDescent="0.2">
      <c r="A759" s="72">
        <f t="shared" si="11"/>
        <v>43221</v>
      </c>
      <c r="B759" s="77" t="s">
        <v>995</v>
      </c>
      <c r="C759">
        <v>3.25</v>
      </c>
    </row>
    <row r="760" spans="1:3" x14ac:dyDescent="0.2">
      <c r="A760" s="72">
        <f t="shared" si="11"/>
        <v>43221</v>
      </c>
      <c r="B760" s="77" t="s">
        <v>996</v>
      </c>
      <c r="C760">
        <v>3.2</v>
      </c>
    </row>
    <row r="761" spans="1:3" x14ac:dyDescent="0.2">
      <c r="A761" s="72">
        <f t="shared" si="11"/>
        <v>43221</v>
      </c>
      <c r="B761" s="77" t="s">
        <v>997</v>
      </c>
      <c r="C761">
        <v>3.2</v>
      </c>
    </row>
    <row r="762" spans="1:3" x14ac:dyDescent="0.2">
      <c r="A762" s="72">
        <f t="shared" si="11"/>
        <v>43221</v>
      </c>
      <c r="B762" s="77" t="s">
        <v>998</v>
      </c>
      <c r="C762">
        <v>3.21</v>
      </c>
    </row>
    <row r="763" spans="1:3" x14ac:dyDescent="0.2">
      <c r="A763" s="72">
        <f t="shared" si="11"/>
        <v>43221</v>
      </c>
      <c r="B763" s="77" t="s">
        <v>999</v>
      </c>
      <c r="C763">
        <v>3.17</v>
      </c>
    </row>
    <row r="764" spans="1:3" x14ac:dyDescent="0.2">
      <c r="A764" s="72">
        <f t="shared" si="11"/>
        <v>43221</v>
      </c>
      <c r="B764" s="77" t="s">
        <v>1000</v>
      </c>
      <c r="C764">
        <v>3.13</v>
      </c>
    </row>
    <row r="765" spans="1:3" x14ac:dyDescent="0.2">
      <c r="A765" s="72">
        <f t="shared" si="11"/>
        <v>43221</v>
      </c>
      <c r="B765" s="77" t="s">
        <v>1001</v>
      </c>
      <c r="C765">
        <v>3.09</v>
      </c>
    </row>
    <row r="766" spans="1:3" x14ac:dyDescent="0.2">
      <c r="A766" s="72">
        <f t="shared" si="11"/>
        <v>43221</v>
      </c>
      <c r="B766" s="77" t="s">
        <v>1002</v>
      </c>
      <c r="C766" t="s">
        <v>573</v>
      </c>
    </row>
    <row r="767" spans="1:3" x14ac:dyDescent="0.2">
      <c r="A767" s="72">
        <f t="shared" si="11"/>
        <v>43221</v>
      </c>
      <c r="B767" s="77" t="s">
        <v>1003</v>
      </c>
      <c r="C767">
        <v>2.96</v>
      </c>
    </row>
    <row r="768" spans="1:3" x14ac:dyDescent="0.2">
      <c r="A768" s="72">
        <f t="shared" si="11"/>
        <v>43221</v>
      </c>
      <c r="B768" s="77" t="s">
        <v>1004</v>
      </c>
      <c r="C768">
        <v>3.01</v>
      </c>
    </row>
    <row r="769" spans="1:3" x14ac:dyDescent="0.2">
      <c r="A769" s="72">
        <f t="shared" si="11"/>
        <v>43221</v>
      </c>
      <c r="B769" s="77" t="s">
        <v>1005</v>
      </c>
      <c r="C769">
        <v>3</v>
      </c>
    </row>
    <row r="770" spans="1:3" x14ac:dyDescent="0.2">
      <c r="A770" s="72">
        <f t="shared" si="11"/>
        <v>43252</v>
      </c>
      <c r="B770" s="77" t="s">
        <v>1006</v>
      </c>
      <c r="C770">
        <v>3.04</v>
      </c>
    </row>
    <row r="771" spans="1:3" x14ac:dyDescent="0.2">
      <c r="A771" s="72">
        <f t="shared" si="11"/>
        <v>43252</v>
      </c>
      <c r="B771" s="77" t="s">
        <v>1007</v>
      </c>
      <c r="C771">
        <v>3.08</v>
      </c>
    </row>
    <row r="772" spans="1:3" x14ac:dyDescent="0.2">
      <c r="A772" s="72">
        <f t="shared" si="11"/>
        <v>43252</v>
      </c>
      <c r="B772" s="77" t="s">
        <v>1008</v>
      </c>
      <c r="C772">
        <v>3.07</v>
      </c>
    </row>
    <row r="773" spans="1:3" x14ac:dyDescent="0.2">
      <c r="A773" s="72">
        <f t="shared" si="11"/>
        <v>43252</v>
      </c>
      <c r="B773" s="77" t="s">
        <v>1009</v>
      </c>
      <c r="C773">
        <v>3.13</v>
      </c>
    </row>
    <row r="774" spans="1:3" x14ac:dyDescent="0.2">
      <c r="A774" s="72">
        <f t="shared" si="11"/>
        <v>43252</v>
      </c>
      <c r="B774" s="77" t="s">
        <v>1010</v>
      </c>
      <c r="C774">
        <v>3.08</v>
      </c>
    </row>
    <row r="775" spans="1:3" x14ac:dyDescent="0.2">
      <c r="A775" s="72">
        <f t="shared" si="11"/>
        <v>43252</v>
      </c>
      <c r="B775" s="77" t="s">
        <v>1011</v>
      </c>
      <c r="C775">
        <v>3.08</v>
      </c>
    </row>
    <row r="776" spans="1:3" x14ac:dyDescent="0.2">
      <c r="A776" s="72">
        <f t="shared" si="11"/>
        <v>43252</v>
      </c>
      <c r="B776" s="77" t="s">
        <v>1012</v>
      </c>
      <c r="C776">
        <v>3.1</v>
      </c>
    </row>
    <row r="777" spans="1:3" x14ac:dyDescent="0.2">
      <c r="A777" s="72">
        <f t="shared" ref="A777:A840" si="12">DATE(YEAR(B777),MONTH(B777),1)</f>
        <v>43252</v>
      </c>
      <c r="B777" s="77" t="s">
        <v>1013</v>
      </c>
      <c r="C777">
        <v>3.09</v>
      </c>
    </row>
    <row r="778" spans="1:3" x14ac:dyDescent="0.2">
      <c r="A778" s="72">
        <f t="shared" si="12"/>
        <v>43252</v>
      </c>
      <c r="B778" s="77" t="s">
        <v>1014</v>
      </c>
      <c r="C778">
        <v>3.1</v>
      </c>
    </row>
    <row r="779" spans="1:3" x14ac:dyDescent="0.2">
      <c r="A779" s="72">
        <f t="shared" si="12"/>
        <v>43252</v>
      </c>
      <c r="B779" s="77" t="s">
        <v>1015</v>
      </c>
      <c r="C779">
        <v>3.05</v>
      </c>
    </row>
    <row r="780" spans="1:3" x14ac:dyDescent="0.2">
      <c r="A780" s="72">
        <f t="shared" si="12"/>
        <v>43252</v>
      </c>
      <c r="B780" s="77" t="s">
        <v>1016</v>
      </c>
      <c r="C780">
        <v>3.05</v>
      </c>
    </row>
    <row r="781" spans="1:3" x14ac:dyDescent="0.2">
      <c r="A781" s="72">
        <f t="shared" si="12"/>
        <v>43252</v>
      </c>
      <c r="B781" s="77" t="s">
        <v>1017</v>
      </c>
      <c r="C781">
        <v>3.05</v>
      </c>
    </row>
    <row r="782" spans="1:3" x14ac:dyDescent="0.2">
      <c r="A782" s="72">
        <f t="shared" si="12"/>
        <v>43252</v>
      </c>
      <c r="B782" s="77" t="s">
        <v>1018</v>
      </c>
      <c r="C782">
        <v>3.02</v>
      </c>
    </row>
    <row r="783" spans="1:3" x14ac:dyDescent="0.2">
      <c r="A783" s="72">
        <f t="shared" si="12"/>
        <v>43252</v>
      </c>
      <c r="B783" s="77" t="s">
        <v>1019</v>
      </c>
      <c r="C783">
        <v>3.06</v>
      </c>
    </row>
    <row r="784" spans="1:3" x14ac:dyDescent="0.2">
      <c r="A784" s="72">
        <f t="shared" si="12"/>
        <v>43252</v>
      </c>
      <c r="B784" s="77" t="s">
        <v>1020</v>
      </c>
      <c r="C784">
        <v>3.04</v>
      </c>
    </row>
    <row r="785" spans="1:3" x14ac:dyDescent="0.2">
      <c r="A785" s="72">
        <f t="shared" si="12"/>
        <v>43252</v>
      </c>
      <c r="B785" s="77" t="s">
        <v>1021</v>
      </c>
      <c r="C785">
        <v>3.04</v>
      </c>
    </row>
    <row r="786" spans="1:3" x14ac:dyDescent="0.2">
      <c r="A786" s="72">
        <f t="shared" si="12"/>
        <v>43252</v>
      </c>
      <c r="B786" s="77" t="s">
        <v>1022</v>
      </c>
      <c r="C786">
        <v>3.02</v>
      </c>
    </row>
    <row r="787" spans="1:3" x14ac:dyDescent="0.2">
      <c r="A787" s="72">
        <f t="shared" si="12"/>
        <v>43252</v>
      </c>
      <c r="B787" s="77" t="s">
        <v>1023</v>
      </c>
      <c r="C787">
        <v>3.03</v>
      </c>
    </row>
    <row r="788" spans="1:3" x14ac:dyDescent="0.2">
      <c r="A788" s="72">
        <f t="shared" si="12"/>
        <v>43252</v>
      </c>
      <c r="B788" s="77" t="s">
        <v>1024</v>
      </c>
      <c r="C788">
        <v>2.97</v>
      </c>
    </row>
    <row r="789" spans="1:3" x14ac:dyDescent="0.2">
      <c r="A789" s="72">
        <f t="shared" si="12"/>
        <v>43252</v>
      </c>
      <c r="B789" s="77" t="s">
        <v>1025</v>
      </c>
      <c r="C789">
        <v>2.97</v>
      </c>
    </row>
    <row r="790" spans="1:3" x14ac:dyDescent="0.2">
      <c r="A790" s="72">
        <f t="shared" si="12"/>
        <v>43252</v>
      </c>
      <c r="B790" s="77" t="s">
        <v>1026</v>
      </c>
      <c r="C790">
        <v>2.98</v>
      </c>
    </row>
    <row r="791" spans="1:3" x14ac:dyDescent="0.2">
      <c r="A791" s="72">
        <f t="shared" si="12"/>
        <v>43282</v>
      </c>
      <c r="B791" s="77" t="s">
        <v>1042</v>
      </c>
      <c r="C791">
        <v>2.99</v>
      </c>
    </row>
    <row r="792" spans="1:3" x14ac:dyDescent="0.2">
      <c r="A792" s="72">
        <f t="shared" si="12"/>
        <v>43282</v>
      </c>
      <c r="B792" s="77" t="s">
        <v>1043</v>
      </c>
      <c r="C792">
        <v>2.96</v>
      </c>
    </row>
    <row r="793" spans="1:3" x14ac:dyDescent="0.2">
      <c r="A793" s="72">
        <f t="shared" si="12"/>
        <v>43282</v>
      </c>
      <c r="B793" s="77" t="s">
        <v>1044</v>
      </c>
      <c r="C793" t="s">
        <v>573</v>
      </c>
    </row>
    <row r="794" spans="1:3" x14ac:dyDescent="0.2">
      <c r="A794" s="72">
        <f t="shared" si="12"/>
        <v>43282</v>
      </c>
      <c r="B794" s="77" t="s">
        <v>1045</v>
      </c>
      <c r="C794">
        <v>2.95</v>
      </c>
    </row>
    <row r="795" spans="1:3" x14ac:dyDescent="0.2">
      <c r="A795" s="72">
        <f t="shared" si="12"/>
        <v>43282</v>
      </c>
      <c r="B795" s="77" t="s">
        <v>1046</v>
      </c>
      <c r="C795">
        <v>2.94</v>
      </c>
    </row>
    <row r="796" spans="1:3" x14ac:dyDescent="0.2">
      <c r="A796" s="72">
        <f t="shared" si="12"/>
        <v>43282</v>
      </c>
      <c r="B796" s="77" t="s">
        <v>1047</v>
      </c>
      <c r="C796">
        <v>2.96</v>
      </c>
    </row>
    <row r="797" spans="1:3" x14ac:dyDescent="0.2">
      <c r="A797" s="72">
        <f t="shared" si="12"/>
        <v>43282</v>
      </c>
      <c r="B797" s="77" t="s">
        <v>1048</v>
      </c>
      <c r="C797">
        <v>2.97</v>
      </c>
    </row>
    <row r="798" spans="1:3" x14ac:dyDescent="0.2">
      <c r="A798" s="72">
        <f t="shared" si="12"/>
        <v>43282</v>
      </c>
      <c r="B798" s="77" t="s">
        <v>1049</v>
      </c>
      <c r="C798">
        <v>2.95</v>
      </c>
    </row>
    <row r="799" spans="1:3" x14ac:dyDescent="0.2">
      <c r="A799" s="72">
        <f t="shared" si="12"/>
        <v>43282</v>
      </c>
      <c r="B799" s="77" t="s">
        <v>1050</v>
      </c>
      <c r="C799">
        <v>2.95</v>
      </c>
    </row>
    <row r="800" spans="1:3" x14ac:dyDescent="0.2">
      <c r="A800" s="72">
        <f t="shared" si="12"/>
        <v>43282</v>
      </c>
      <c r="B800" s="77" t="s">
        <v>1051</v>
      </c>
      <c r="C800">
        <v>2.94</v>
      </c>
    </row>
    <row r="801" spans="1:3" x14ac:dyDescent="0.2">
      <c r="A801" s="72">
        <f t="shared" si="12"/>
        <v>43282</v>
      </c>
      <c r="B801" s="77" t="s">
        <v>1052</v>
      </c>
      <c r="C801">
        <v>2.96</v>
      </c>
    </row>
    <row r="802" spans="1:3" x14ac:dyDescent="0.2">
      <c r="A802" s="72">
        <f t="shared" si="12"/>
        <v>43282</v>
      </c>
      <c r="B802" s="77" t="s">
        <v>1053</v>
      </c>
      <c r="C802">
        <v>2.97</v>
      </c>
    </row>
    <row r="803" spans="1:3" x14ac:dyDescent="0.2">
      <c r="A803" s="72">
        <f t="shared" si="12"/>
        <v>43282</v>
      </c>
      <c r="B803" s="77" t="s">
        <v>1054</v>
      </c>
      <c r="C803">
        <v>2.99</v>
      </c>
    </row>
    <row r="804" spans="1:3" x14ac:dyDescent="0.2">
      <c r="A804" s="72">
        <f t="shared" si="12"/>
        <v>43282</v>
      </c>
      <c r="B804" s="77" t="s">
        <v>1055</v>
      </c>
      <c r="C804">
        <v>2.96</v>
      </c>
    </row>
    <row r="805" spans="1:3" x14ac:dyDescent="0.2">
      <c r="A805" s="72">
        <f t="shared" si="12"/>
        <v>43282</v>
      </c>
      <c r="B805" s="77" t="s">
        <v>1056</v>
      </c>
      <c r="C805">
        <v>3.03</v>
      </c>
    </row>
    <row r="806" spans="1:3" x14ac:dyDescent="0.2">
      <c r="A806" s="72">
        <f t="shared" si="12"/>
        <v>43282</v>
      </c>
      <c r="B806" s="77" t="s">
        <v>1057</v>
      </c>
      <c r="C806">
        <v>3.1</v>
      </c>
    </row>
    <row r="807" spans="1:3" x14ac:dyDescent="0.2">
      <c r="A807" s="72">
        <f t="shared" si="12"/>
        <v>43282</v>
      </c>
      <c r="B807" s="77" t="s">
        <v>1058</v>
      </c>
      <c r="C807">
        <v>3.08</v>
      </c>
    </row>
    <row r="808" spans="1:3" x14ac:dyDescent="0.2">
      <c r="A808" s="72">
        <f t="shared" si="12"/>
        <v>43282</v>
      </c>
      <c r="B808" s="77" t="s">
        <v>1059</v>
      </c>
      <c r="C808">
        <v>3.06</v>
      </c>
    </row>
    <row r="809" spans="1:3" x14ac:dyDescent="0.2">
      <c r="A809" s="72">
        <f t="shared" si="12"/>
        <v>43282</v>
      </c>
      <c r="B809" s="77" t="s">
        <v>1060</v>
      </c>
      <c r="C809">
        <v>3.1</v>
      </c>
    </row>
    <row r="810" spans="1:3" x14ac:dyDescent="0.2">
      <c r="A810" s="72">
        <f t="shared" si="12"/>
        <v>43282</v>
      </c>
      <c r="B810" s="77" t="s">
        <v>1061</v>
      </c>
      <c r="C810">
        <v>3.09</v>
      </c>
    </row>
    <row r="811" spans="1:3" x14ac:dyDescent="0.2">
      <c r="A811" s="72">
        <f t="shared" si="12"/>
        <v>43282</v>
      </c>
      <c r="B811" s="77" t="s">
        <v>1062</v>
      </c>
      <c r="C811">
        <v>3.11</v>
      </c>
    </row>
    <row r="812" spans="1:3" x14ac:dyDescent="0.2">
      <c r="A812" s="72">
        <f t="shared" si="12"/>
        <v>43282</v>
      </c>
      <c r="B812" s="77" t="s">
        <v>1063</v>
      </c>
      <c r="C812">
        <v>3.08</v>
      </c>
    </row>
    <row r="813" spans="1:3" x14ac:dyDescent="0.2">
      <c r="A813" s="72">
        <f t="shared" si="12"/>
        <v>43313</v>
      </c>
      <c r="B813" s="77" t="s">
        <v>1064</v>
      </c>
      <c r="C813">
        <v>3.13</v>
      </c>
    </row>
    <row r="814" spans="1:3" x14ac:dyDescent="0.2">
      <c r="A814" s="72">
        <f t="shared" si="12"/>
        <v>43313</v>
      </c>
      <c r="B814" s="77" t="s">
        <v>1065</v>
      </c>
      <c r="C814">
        <v>3.12</v>
      </c>
    </row>
    <row r="815" spans="1:3" x14ac:dyDescent="0.2">
      <c r="A815" s="72">
        <f t="shared" si="12"/>
        <v>43313</v>
      </c>
      <c r="B815" s="77" t="s">
        <v>1066</v>
      </c>
      <c r="C815">
        <v>3.09</v>
      </c>
    </row>
    <row r="816" spans="1:3" x14ac:dyDescent="0.2">
      <c r="A816" s="72">
        <f t="shared" si="12"/>
        <v>43313</v>
      </c>
      <c r="B816" s="77" t="s">
        <v>1067</v>
      </c>
      <c r="C816">
        <v>3.08</v>
      </c>
    </row>
    <row r="817" spans="1:3" x14ac:dyDescent="0.2">
      <c r="A817" s="72">
        <f t="shared" si="12"/>
        <v>43313</v>
      </c>
      <c r="B817" s="77" t="s">
        <v>1068</v>
      </c>
      <c r="C817">
        <v>3.12</v>
      </c>
    </row>
    <row r="818" spans="1:3" x14ac:dyDescent="0.2">
      <c r="A818" s="72">
        <f t="shared" si="12"/>
        <v>43313</v>
      </c>
      <c r="B818" s="77" t="s">
        <v>1069</v>
      </c>
      <c r="C818">
        <v>3.12</v>
      </c>
    </row>
    <row r="819" spans="1:3" x14ac:dyDescent="0.2">
      <c r="A819" s="72">
        <f t="shared" si="12"/>
        <v>43313</v>
      </c>
      <c r="B819" s="77" t="s">
        <v>1070</v>
      </c>
      <c r="C819">
        <v>3.08</v>
      </c>
    </row>
    <row r="820" spans="1:3" x14ac:dyDescent="0.2">
      <c r="A820" s="72">
        <f t="shared" si="12"/>
        <v>43313</v>
      </c>
      <c r="B820" s="77" t="s">
        <v>1071</v>
      </c>
      <c r="C820">
        <v>3.03</v>
      </c>
    </row>
    <row r="821" spans="1:3" x14ac:dyDescent="0.2">
      <c r="A821" s="72">
        <f t="shared" si="12"/>
        <v>43313</v>
      </c>
      <c r="B821" s="77" t="s">
        <v>1072</v>
      </c>
      <c r="C821">
        <v>3.05</v>
      </c>
    </row>
    <row r="822" spans="1:3" x14ac:dyDescent="0.2">
      <c r="A822" s="72">
        <f t="shared" si="12"/>
        <v>43313</v>
      </c>
      <c r="B822" s="77" t="s">
        <v>1073</v>
      </c>
      <c r="C822">
        <v>3.06</v>
      </c>
    </row>
    <row r="823" spans="1:3" x14ac:dyDescent="0.2">
      <c r="A823" s="72">
        <f t="shared" si="12"/>
        <v>43313</v>
      </c>
      <c r="B823" s="77" t="s">
        <v>1074</v>
      </c>
      <c r="C823">
        <v>3.03</v>
      </c>
    </row>
    <row r="824" spans="1:3" x14ac:dyDescent="0.2">
      <c r="A824" s="72">
        <f t="shared" si="12"/>
        <v>43313</v>
      </c>
      <c r="B824" s="77" t="s">
        <v>1075</v>
      </c>
      <c r="C824">
        <v>3.03</v>
      </c>
    </row>
    <row r="825" spans="1:3" x14ac:dyDescent="0.2">
      <c r="A825" s="72">
        <f t="shared" si="12"/>
        <v>43313</v>
      </c>
      <c r="B825" s="77" t="s">
        <v>1076</v>
      </c>
      <c r="C825">
        <v>3.03</v>
      </c>
    </row>
    <row r="826" spans="1:3" x14ac:dyDescent="0.2">
      <c r="A826" s="72">
        <f t="shared" si="12"/>
        <v>43313</v>
      </c>
      <c r="B826" s="77" t="s">
        <v>1077</v>
      </c>
      <c r="C826">
        <v>2.99</v>
      </c>
    </row>
    <row r="827" spans="1:3" x14ac:dyDescent="0.2">
      <c r="A827" s="72">
        <f t="shared" si="12"/>
        <v>43313</v>
      </c>
      <c r="B827" s="77" t="s">
        <v>1078</v>
      </c>
      <c r="C827">
        <v>3</v>
      </c>
    </row>
    <row r="828" spans="1:3" x14ac:dyDescent="0.2">
      <c r="A828" s="72">
        <f t="shared" si="12"/>
        <v>43313</v>
      </c>
      <c r="B828" s="77" t="s">
        <v>1079</v>
      </c>
      <c r="C828">
        <v>2.99</v>
      </c>
    </row>
    <row r="829" spans="1:3" x14ac:dyDescent="0.2">
      <c r="A829" s="72">
        <f t="shared" si="12"/>
        <v>43313</v>
      </c>
      <c r="B829" s="77" t="s">
        <v>1080</v>
      </c>
      <c r="C829">
        <v>2.97</v>
      </c>
    </row>
    <row r="830" spans="1:3" x14ac:dyDescent="0.2">
      <c r="A830" s="72">
        <f t="shared" si="12"/>
        <v>43313</v>
      </c>
      <c r="B830" s="77" t="s">
        <v>1081</v>
      </c>
      <c r="C830">
        <v>2.97</v>
      </c>
    </row>
    <row r="831" spans="1:3" x14ac:dyDescent="0.2">
      <c r="A831" s="72">
        <f t="shared" si="12"/>
        <v>43313</v>
      </c>
      <c r="B831" s="77" t="s">
        <v>1082</v>
      </c>
      <c r="C831">
        <v>3</v>
      </c>
    </row>
    <row r="832" spans="1:3" x14ac:dyDescent="0.2">
      <c r="A832" s="72">
        <f t="shared" si="12"/>
        <v>43313</v>
      </c>
      <c r="B832" s="77" t="s">
        <v>1083</v>
      </c>
      <c r="C832">
        <v>3.03</v>
      </c>
    </row>
    <row r="833" spans="1:3" x14ac:dyDescent="0.2">
      <c r="A833" s="72">
        <f t="shared" si="12"/>
        <v>43313</v>
      </c>
      <c r="B833" s="77" t="s">
        <v>1084</v>
      </c>
      <c r="C833">
        <v>3.02</v>
      </c>
    </row>
    <row r="834" spans="1:3" x14ac:dyDescent="0.2">
      <c r="A834" s="72">
        <f t="shared" si="12"/>
        <v>43313</v>
      </c>
      <c r="B834" s="77" t="s">
        <v>1085</v>
      </c>
      <c r="C834">
        <v>3</v>
      </c>
    </row>
    <row r="835" spans="1:3" x14ac:dyDescent="0.2">
      <c r="A835" s="72">
        <f t="shared" si="12"/>
        <v>43313</v>
      </c>
      <c r="B835" s="77" t="s">
        <v>1086</v>
      </c>
      <c r="C835">
        <v>3.02</v>
      </c>
    </row>
    <row r="836" spans="1:3" x14ac:dyDescent="0.2">
      <c r="A836" s="72">
        <f t="shared" si="12"/>
        <v>43344</v>
      </c>
      <c r="B836" s="77" t="s">
        <v>1087</v>
      </c>
      <c r="C836" t="s">
        <v>573</v>
      </c>
    </row>
    <row r="837" spans="1:3" x14ac:dyDescent="0.2">
      <c r="A837" s="72">
        <f t="shared" si="12"/>
        <v>43344</v>
      </c>
      <c r="B837" s="77" t="s">
        <v>1088</v>
      </c>
      <c r="C837">
        <v>3.07</v>
      </c>
    </row>
    <row r="838" spans="1:3" x14ac:dyDescent="0.2">
      <c r="A838" s="72">
        <f t="shared" si="12"/>
        <v>43344</v>
      </c>
      <c r="B838" s="77" t="s">
        <v>1089</v>
      </c>
      <c r="C838">
        <v>3.08</v>
      </c>
    </row>
    <row r="839" spans="1:3" x14ac:dyDescent="0.2">
      <c r="A839" s="72">
        <f t="shared" si="12"/>
        <v>43344</v>
      </c>
      <c r="B839" s="77" t="s">
        <v>1090</v>
      </c>
      <c r="C839">
        <v>3.06</v>
      </c>
    </row>
    <row r="840" spans="1:3" x14ac:dyDescent="0.2">
      <c r="A840" s="72">
        <f t="shared" si="12"/>
        <v>43344</v>
      </c>
      <c r="B840" s="77" t="s">
        <v>1091</v>
      </c>
      <c r="C840">
        <v>3.11</v>
      </c>
    </row>
    <row r="841" spans="1:3" x14ac:dyDescent="0.2">
      <c r="A841" s="72">
        <f t="shared" ref="A841:A904" si="13">DATE(YEAR(B841),MONTH(B841),1)</f>
        <v>43344</v>
      </c>
      <c r="B841" s="77" t="s">
        <v>1092</v>
      </c>
      <c r="C841">
        <v>3.09</v>
      </c>
    </row>
    <row r="842" spans="1:3" x14ac:dyDescent="0.2">
      <c r="A842" s="72">
        <f t="shared" si="13"/>
        <v>43344</v>
      </c>
      <c r="B842" s="77" t="s">
        <v>1093</v>
      </c>
      <c r="C842">
        <v>3.13</v>
      </c>
    </row>
    <row r="843" spans="1:3" x14ac:dyDescent="0.2">
      <c r="A843" s="72">
        <f t="shared" si="13"/>
        <v>43344</v>
      </c>
      <c r="B843" s="77" t="s">
        <v>1094</v>
      </c>
      <c r="C843">
        <v>3.11</v>
      </c>
    </row>
    <row r="844" spans="1:3" x14ac:dyDescent="0.2">
      <c r="A844" s="72">
        <f t="shared" si="13"/>
        <v>43344</v>
      </c>
      <c r="B844" s="77" t="s">
        <v>1095</v>
      </c>
      <c r="C844">
        <v>3.11</v>
      </c>
    </row>
    <row r="845" spans="1:3" x14ac:dyDescent="0.2">
      <c r="A845" s="72">
        <f t="shared" si="13"/>
        <v>43344</v>
      </c>
      <c r="B845" s="77" t="s">
        <v>1096</v>
      </c>
      <c r="C845">
        <v>3.13</v>
      </c>
    </row>
    <row r="846" spans="1:3" x14ac:dyDescent="0.2">
      <c r="A846" s="72">
        <f t="shared" si="13"/>
        <v>43344</v>
      </c>
      <c r="B846" s="77" t="s">
        <v>1097</v>
      </c>
      <c r="C846">
        <v>3.13</v>
      </c>
    </row>
    <row r="847" spans="1:3" x14ac:dyDescent="0.2">
      <c r="A847" s="72">
        <f t="shared" si="13"/>
        <v>43344</v>
      </c>
      <c r="B847" s="77" t="s">
        <v>1098</v>
      </c>
      <c r="C847">
        <v>3.2</v>
      </c>
    </row>
    <row r="848" spans="1:3" x14ac:dyDescent="0.2">
      <c r="A848" s="72">
        <f t="shared" si="13"/>
        <v>43344</v>
      </c>
      <c r="B848" s="77" t="s">
        <v>1099</v>
      </c>
      <c r="C848">
        <v>3.23</v>
      </c>
    </row>
    <row r="849" spans="1:3" x14ac:dyDescent="0.2">
      <c r="A849" s="72">
        <f t="shared" si="13"/>
        <v>43344</v>
      </c>
      <c r="B849" s="77" t="s">
        <v>1100</v>
      </c>
      <c r="C849">
        <v>3.21</v>
      </c>
    </row>
    <row r="850" spans="1:3" x14ac:dyDescent="0.2">
      <c r="A850" s="72">
        <f t="shared" si="13"/>
        <v>43344</v>
      </c>
      <c r="B850" s="77" t="s">
        <v>1101</v>
      </c>
      <c r="C850">
        <v>3.2</v>
      </c>
    </row>
    <row r="851" spans="1:3" x14ac:dyDescent="0.2">
      <c r="A851" s="72">
        <f t="shared" si="13"/>
        <v>43344</v>
      </c>
      <c r="B851" s="77" t="s">
        <v>1102</v>
      </c>
      <c r="C851">
        <v>3.21</v>
      </c>
    </row>
    <row r="852" spans="1:3" x14ac:dyDescent="0.2">
      <c r="A852" s="72">
        <f t="shared" si="13"/>
        <v>43344</v>
      </c>
      <c r="B852" s="77" t="s">
        <v>1103</v>
      </c>
      <c r="C852">
        <v>3.23</v>
      </c>
    </row>
    <row r="853" spans="1:3" x14ac:dyDescent="0.2">
      <c r="A853" s="72">
        <f t="shared" si="13"/>
        <v>43344</v>
      </c>
      <c r="B853" s="77" t="s">
        <v>1104</v>
      </c>
      <c r="C853">
        <v>3.19</v>
      </c>
    </row>
    <row r="854" spans="1:3" x14ac:dyDescent="0.2">
      <c r="A854" s="72">
        <f t="shared" si="13"/>
        <v>43344</v>
      </c>
      <c r="B854" s="77" t="s">
        <v>1105</v>
      </c>
      <c r="C854">
        <v>3.19</v>
      </c>
    </row>
    <row r="855" spans="1:3" x14ac:dyDescent="0.2">
      <c r="A855" s="72">
        <f t="shared" si="13"/>
        <v>43344</v>
      </c>
      <c r="B855" s="77" t="s">
        <v>1106</v>
      </c>
      <c r="C855">
        <v>3.19</v>
      </c>
    </row>
    <row r="856" spans="1:3" x14ac:dyDescent="0.2">
      <c r="A856" s="72">
        <f t="shared" si="13"/>
        <v>43374</v>
      </c>
      <c r="B856" s="77" t="s">
        <v>1107</v>
      </c>
      <c r="C856">
        <v>3.24</v>
      </c>
    </row>
    <row r="857" spans="1:3" x14ac:dyDescent="0.2">
      <c r="A857" s="72">
        <f t="shared" si="13"/>
        <v>43374</v>
      </c>
      <c r="B857" s="77" t="s">
        <v>1108</v>
      </c>
      <c r="C857">
        <v>3.2</v>
      </c>
    </row>
    <row r="858" spans="1:3" x14ac:dyDescent="0.2">
      <c r="A858" s="72">
        <f t="shared" si="13"/>
        <v>43374</v>
      </c>
      <c r="B858" s="77" t="s">
        <v>1109</v>
      </c>
      <c r="C858">
        <v>3.3</v>
      </c>
    </row>
    <row r="859" spans="1:3" x14ac:dyDescent="0.2">
      <c r="A859" s="72">
        <f t="shared" si="13"/>
        <v>43374</v>
      </c>
      <c r="B859" s="77" t="s">
        <v>1110</v>
      </c>
      <c r="C859">
        <v>3.35</v>
      </c>
    </row>
    <row r="860" spans="1:3" x14ac:dyDescent="0.2">
      <c r="A860" s="72">
        <f t="shared" si="13"/>
        <v>43374</v>
      </c>
      <c r="B860" s="77" t="s">
        <v>1111</v>
      </c>
      <c r="C860">
        <v>3.4</v>
      </c>
    </row>
    <row r="861" spans="1:3" x14ac:dyDescent="0.2">
      <c r="A861" s="72">
        <f t="shared" si="13"/>
        <v>43374</v>
      </c>
      <c r="B861" s="77" t="s">
        <v>1112</v>
      </c>
      <c r="C861" t="s">
        <v>573</v>
      </c>
    </row>
    <row r="862" spans="1:3" x14ac:dyDescent="0.2">
      <c r="A862" s="72">
        <f t="shared" si="13"/>
        <v>43374</v>
      </c>
      <c r="B862" s="77" t="s">
        <v>1113</v>
      </c>
      <c r="C862">
        <v>3.37</v>
      </c>
    </row>
    <row r="863" spans="1:3" x14ac:dyDescent="0.2">
      <c r="A863" s="72">
        <f t="shared" si="13"/>
        <v>43374</v>
      </c>
      <c r="B863" s="77" t="s">
        <v>1114</v>
      </c>
      <c r="C863">
        <v>3.39</v>
      </c>
    </row>
    <row r="864" spans="1:3" x14ac:dyDescent="0.2">
      <c r="A864" s="72">
        <f t="shared" si="13"/>
        <v>43374</v>
      </c>
      <c r="B864" s="77" t="s">
        <v>1163</v>
      </c>
      <c r="C864">
        <v>3.32</v>
      </c>
    </row>
    <row r="865" spans="1:3" x14ac:dyDescent="0.2">
      <c r="A865" s="72">
        <f t="shared" si="13"/>
        <v>43374</v>
      </c>
      <c r="B865" s="77" t="s">
        <v>1162</v>
      </c>
      <c r="C865">
        <v>3.32</v>
      </c>
    </row>
    <row r="866" spans="1:3" x14ac:dyDescent="0.2">
      <c r="A866" s="72">
        <f t="shared" si="13"/>
        <v>43374</v>
      </c>
      <c r="B866" s="77" t="s">
        <v>1161</v>
      </c>
      <c r="C866">
        <v>3.34</v>
      </c>
    </row>
    <row r="867" spans="1:3" x14ac:dyDescent="0.2">
      <c r="A867" s="72">
        <f t="shared" si="13"/>
        <v>43374</v>
      </c>
      <c r="B867" s="77" t="s">
        <v>1160</v>
      </c>
      <c r="C867">
        <v>3.32</v>
      </c>
    </row>
    <row r="868" spans="1:3" x14ac:dyDescent="0.2">
      <c r="A868" s="72">
        <f t="shared" si="13"/>
        <v>43374</v>
      </c>
      <c r="B868" s="77" t="s">
        <v>1159</v>
      </c>
      <c r="C868">
        <v>3.35</v>
      </c>
    </row>
    <row r="869" spans="1:3" x14ac:dyDescent="0.2">
      <c r="A869" s="72">
        <f t="shared" si="13"/>
        <v>43374</v>
      </c>
      <c r="B869" s="77" t="s">
        <v>1158</v>
      </c>
      <c r="C869">
        <v>3.36</v>
      </c>
    </row>
    <row r="870" spans="1:3" x14ac:dyDescent="0.2">
      <c r="A870" s="72">
        <f t="shared" si="13"/>
        <v>43374</v>
      </c>
      <c r="B870" s="77" t="s">
        <v>1157</v>
      </c>
      <c r="C870">
        <v>3.38</v>
      </c>
    </row>
    <row r="871" spans="1:3" x14ac:dyDescent="0.2">
      <c r="A871" s="72">
        <f t="shared" si="13"/>
        <v>43374</v>
      </c>
      <c r="B871" s="77" t="s">
        <v>1156</v>
      </c>
      <c r="C871">
        <v>3.38</v>
      </c>
    </row>
    <row r="872" spans="1:3" x14ac:dyDescent="0.2">
      <c r="A872" s="72">
        <f t="shared" si="13"/>
        <v>43374</v>
      </c>
      <c r="B872" s="77" t="s">
        <v>1155</v>
      </c>
      <c r="C872">
        <v>3.37</v>
      </c>
    </row>
    <row r="873" spans="1:3" x14ac:dyDescent="0.2">
      <c r="A873" s="72">
        <f t="shared" si="13"/>
        <v>43374</v>
      </c>
      <c r="B873" s="77" t="s">
        <v>1154</v>
      </c>
      <c r="C873">
        <v>3.33</v>
      </c>
    </row>
    <row r="874" spans="1:3" x14ac:dyDescent="0.2">
      <c r="A874" s="72">
        <f t="shared" si="13"/>
        <v>43374</v>
      </c>
      <c r="B874" s="77" t="s">
        <v>1153</v>
      </c>
      <c r="C874">
        <v>3.35</v>
      </c>
    </row>
    <row r="875" spans="1:3" x14ac:dyDescent="0.2">
      <c r="A875" s="72">
        <f t="shared" si="13"/>
        <v>43374</v>
      </c>
      <c r="B875" s="77" t="s">
        <v>1152</v>
      </c>
      <c r="C875">
        <v>3.32</v>
      </c>
    </row>
    <row r="876" spans="1:3" x14ac:dyDescent="0.2">
      <c r="A876" s="72">
        <f t="shared" si="13"/>
        <v>43374</v>
      </c>
      <c r="B876" s="77" t="s">
        <v>1151</v>
      </c>
      <c r="C876">
        <v>3.33</v>
      </c>
    </row>
    <row r="877" spans="1:3" x14ac:dyDescent="0.2">
      <c r="A877" s="72">
        <f t="shared" si="13"/>
        <v>43374</v>
      </c>
      <c r="B877" s="77" t="s">
        <v>1150</v>
      </c>
      <c r="C877">
        <v>3.36</v>
      </c>
    </row>
    <row r="878" spans="1:3" x14ac:dyDescent="0.2">
      <c r="A878" s="72">
        <f t="shared" si="13"/>
        <v>43374</v>
      </c>
      <c r="B878" s="77" t="s">
        <v>1149</v>
      </c>
      <c r="C878">
        <v>3.39</v>
      </c>
    </row>
    <row r="879" spans="1:3" x14ac:dyDescent="0.2">
      <c r="A879" s="72">
        <f t="shared" si="13"/>
        <v>43405</v>
      </c>
      <c r="B879" s="77" t="s">
        <v>1148</v>
      </c>
      <c r="C879">
        <v>3.38</v>
      </c>
    </row>
    <row r="880" spans="1:3" x14ac:dyDescent="0.2">
      <c r="A880" s="72">
        <f t="shared" si="13"/>
        <v>43405</v>
      </c>
      <c r="B880" s="77" t="s">
        <v>1147</v>
      </c>
      <c r="C880">
        <v>3.46</v>
      </c>
    </row>
    <row r="881" spans="1:3" x14ac:dyDescent="0.2">
      <c r="A881" s="72">
        <f t="shared" si="13"/>
        <v>43405</v>
      </c>
      <c r="B881" s="77" t="s">
        <v>1146</v>
      </c>
      <c r="C881">
        <v>3.43</v>
      </c>
    </row>
    <row r="882" spans="1:3" x14ac:dyDescent="0.2">
      <c r="A882" s="72">
        <f t="shared" si="13"/>
        <v>43405</v>
      </c>
      <c r="B882" s="77" t="s">
        <v>1145</v>
      </c>
      <c r="C882">
        <v>3.43</v>
      </c>
    </row>
    <row r="883" spans="1:3" x14ac:dyDescent="0.2">
      <c r="A883" s="72">
        <f t="shared" si="13"/>
        <v>43405</v>
      </c>
      <c r="B883" s="77" t="s">
        <v>1144</v>
      </c>
      <c r="C883">
        <v>3.43</v>
      </c>
    </row>
    <row r="884" spans="1:3" x14ac:dyDescent="0.2">
      <c r="A884" s="72">
        <f t="shared" si="13"/>
        <v>43405</v>
      </c>
      <c r="B884" s="77" t="s">
        <v>1143</v>
      </c>
      <c r="C884">
        <v>3.43</v>
      </c>
    </row>
    <row r="885" spans="1:3" x14ac:dyDescent="0.2">
      <c r="A885" s="72">
        <f t="shared" si="13"/>
        <v>43405</v>
      </c>
      <c r="B885" s="77" t="s">
        <v>1142</v>
      </c>
      <c r="C885">
        <v>3.4</v>
      </c>
    </row>
    <row r="886" spans="1:3" x14ac:dyDescent="0.2">
      <c r="A886" s="72">
        <f t="shared" si="13"/>
        <v>43405</v>
      </c>
      <c r="B886" s="77" t="s">
        <v>1164</v>
      </c>
      <c r="C886" t="s">
        <v>573</v>
      </c>
    </row>
    <row r="887" spans="1:3" x14ac:dyDescent="0.2">
      <c r="A887" s="72">
        <f t="shared" si="13"/>
        <v>43405</v>
      </c>
      <c r="B887" s="77" t="s">
        <v>1141</v>
      </c>
      <c r="C887">
        <v>3.36</v>
      </c>
    </row>
    <row r="888" spans="1:3" x14ac:dyDescent="0.2">
      <c r="A888" s="72">
        <f t="shared" si="13"/>
        <v>43405</v>
      </c>
      <c r="B888" s="77" t="s">
        <v>1140</v>
      </c>
      <c r="C888">
        <v>3.35</v>
      </c>
    </row>
    <row r="889" spans="1:3" x14ac:dyDescent="0.2">
      <c r="A889" s="72">
        <f t="shared" si="13"/>
        <v>43405</v>
      </c>
      <c r="B889" s="77" t="s">
        <v>1139</v>
      </c>
      <c r="C889">
        <v>3.36</v>
      </c>
    </row>
    <row r="890" spans="1:3" x14ac:dyDescent="0.2">
      <c r="A890" s="72">
        <f t="shared" si="13"/>
        <v>43405</v>
      </c>
      <c r="B890" s="77" t="s">
        <v>1138</v>
      </c>
      <c r="C890">
        <v>3.33</v>
      </c>
    </row>
    <row r="891" spans="1:3" x14ac:dyDescent="0.2">
      <c r="A891" s="72">
        <f t="shared" si="13"/>
        <v>43405</v>
      </c>
      <c r="B891" s="77" t="s">
        <v>1137</v>
      </c>
      <c r="C891">
        <v>3.32</v>
      </c>
    </row>
    <row r="892" spans="1:3" x14ac:dyDescent="0.2">
      <c r="A892" s="72">
        <f t="shared" si="13"/>
        <v>43405</v>
      </c>
      <c r="B892" s="77" t="s">
        <v>1136</v>
      </c>
      <c r="C892">
        <v>3.31</v>
      </c>
    </row>
    <row r="893" spans="1:3" x14ac:dyDescent="0.2">
      <c r="A893" s="72">
        <f t="shared" si="13"/>
        <v>43405</v>
      </c>
      <c r="B893" s="77" t="s">
        <v>1135</v>
      </c>
      <c r="C893">
        <v>3.31</v>
      </c>
    </row>
    <row r="894" spans="1:3" x14ac:dyDescent="0.2">
      <c r="A894" s="72">
        <f t="shared" si="13"/>
        <v>43405</v>
      </c>
      <c r="B894" s="77" t="s">
        <v>1165</v>
      </c>
      <c r="C894" t="s">
        <v>573</v>
      </c>
    </row>
    <row r="895" spans="1:3" x14ac:dyDescent="0.2">
      <c r="A895" s="72">
        <f t="shared" si="13"/>
        <v>43405</v>
      </c>
      <c r="B895" s="77" t="s">
        <v>1134</v>
      </c>
      <c r="C895">
        <v>3.31</v>
      </c>
    </row>
    <row r="896" spans="1:3" x14ac:dyDescent="0.2">
      <c r="A896" s="72">
        <f t="shared" si="13"/>
        <v>43405</v>
      </c>
      <c r="B896" s="77" t="s">
        <v>1133</v>
      </c>
      <c r="C896">
        <v>3.32</v>
      </c>
    </row>
    <row r="897" spans="1:3" x14ac:dyDescent="0.2">
      <c r="A897" s="72">
        <f t="shared" si="13"/>
        <v>43405</v>
      </c>
      <c r="B897" s="77" t="s">
        <v>1132</v>
      </c>
      <c r="C897">
        <v>3.32</v>
      </c>
    </row>
    <row r="898" spans="1:3" x14ac:dyDescent="0.2">
      <c r="A898" s="72">
        <f t="shared" si="13"/>
        <v>43405</v>
      </c>
      <c r="B898" s="77" t="s">
        <v>1131</v>
      </c>
      <c r="C898">
        <v>3.34</v>
      </c>
    </row>
    <row r="899" spans="1:3" x14ac:dyDescent="0.2">
      <c r="A899" s="72">
        <f t="shared" si="13"/>
        <v>43405</v>
      </c>
      <c r="B899" s="77" t="s">
        <v>1130</v>
      </c>
      <c r="C899">
        <v>3.33</v>
      </c>
    </row>
    <row r="900" spans="1:3" x14ac:dyDescent="0.2">
      <c r="A900" s="72">
        <f t="shared" si="13"/>
        <v>43405</v>
      </c>
      <c r="B900" s="77" t="s">
        <v>1128</v>
      </c>
      <c r="C900">
        <v>3.3</v>
      </c>
    </row>
    <row r="901" spans="1:3" x14ac:dyDescent="0.2">
      <c r="A901" s="72">
        <f t="shared" si="13"/>
        <v>43435</v>
      </c>
      <c r="B901" s="77" t="s">
        <v>1166</v>
      </c>
      <c r="C901">
        <v>3.27</v>
      </c>
    </row>
    <row r="902" spans="1:3" x14ac:dyDescent="0.2">
      <c r="A902" s="72">
        <f t="shared" si="13"/>
        <v>43435</v>
      </c>
      <c r="B902" s="77" t="s">
        <v>1167</v>
      </c>
      <c r="C902">
        <v>3.16</v>
      </c>
    </row>
    <row r="903" spans="1:3" x14ac:dyDescent="0.2">
      <c r="A903" s="72">
        <f t="shared" si="13"/>
        <v>43435</v>
      </c>
      <c r="B903" s="77" t="s">
        <v>1168</v>
      </c>
      <c r="C903" t="s">
        <v>573</v>
      </c>
    </row>
    <row r="904" spans="1:3" x14ac:dyDescent="0.2">
      <c r="A904" s="72">
        <f t="shared" si="13"/>
        <v>43435</v>
      </c>
      <c r="B904" s="77" t="s">
        <v>1169</v>
      </c>
      <c r="C904">
        <v>3.14</v>
      </c>
    </row>
    <row r="905" spans="1:3" x14ac:dyDescent="0.2">
      <c r="A905" s="72">
        <f t="shared" ref="A905:A968" si="14">DATE(YEAR(B905),MONTH(B905),1)</f>
        <v>43435</v>
      </c>
      <c r="B905" s="77" t="s">
        <v>1170</v>
      </c>
      <c r="C905">
        <v>3.14</v>
      </c>
    </row>
    <row r="906" spans="1:3" x14ac:dyDescent="0.2">
      <c r="A906" s="72">
        <f t="shared" si="14"/>
        <v>43435</v>
      </c>
      <c r="B906" s="77" t="s">
        <v>1171</v>
      </c>
      <c r="C906">
        <v>3.13</v>
      </c>
    </row>
    <row r="907" spans="1:3" x14ac:dyDescent="0.2">
      <c r="A907" s="72">
        <f t="shared" si="14"/>
        <v>43435</v>
      </c>
      <c r="B907" s="77" t="s">
        <v>1172</v>
      </c>
      <c r="C907">
        <v>3.13</v>
      </c>
    </row>
    <row r="908" spans="1:3" x14ac:dyDescent="0.2">
      <c r="A908" s="72">
        <f t="shared" si="14"/>
        <v>43435</v>
      </c>
      <c r="B908" s="77" t="s">
        <v>1173</v>
      </c>
      <c r="C908">
        <v>3.15</v>
      </c>
    </row>
    <row r="909" spans="1:3" x14ac:dyDescent="0.2">
      <c r="A909" s="72">
        <f t="shared" si="14"/>
        <v>43435</v>
      </c>
      <c r="B909" s="77" t="s">
        <v>1174</v>
      </c>
      <c r="C909">
        <v>3.16</v>
      </c>
    </row>
    <row r="910" spans="1:3" x14ac:dyDescent="0.2">
      <c r="A910" s="72">
        <f t="shared" si="14"/>
        <v>43435</v>
      </c>
      <c r="B910" s="77" t="s">
        <v>1175</v>
      </c>
      <c r="C910">
        <v>3.14</v>
      </c>
    </row>
    <row r="911" spans="1:3" x14ac:dyDescent="0.2">
      <c r="A911" s="72">
        <f t="shared" si="14"/>
        <v>43435</v>
      </c>
      <c r="B911" s="77" t="s">
        <v>1176</v>
      </c>
      <c r="C911">
        <v>3.11</v>
      </c>
    </row>
    <row r="912" spans="1:3" x14ac:dyDescent="0.2">
      <c r="A912" s="72">
        <f t="shared" si="14"/>
        <v>43435</v>
      </c>
      <c r="B912" s="77" t="s">
        <v>1177</v>
      </c>
      <c r="C912">
        <v>3.07</v>
      </c>
    </row>
    <row r="913" spans="1:3" x14ac:dyDescent="0.2">
      <c r="A913" s="72">
        <f t="shared" si="14"/>
        <v>43435</v>
      </c>
      <c r="B913" s="77" t="s">
        <v>1178</v>
      </c>
      <c r="C913">
        <v>3</v>
      </c>
    </row>
    <row r="914" spans="1:3" x14ac:dyDescent="0.2">
      <c r="A914" s="72">
        <f t="shared" si="14"/>
        <v>43435</v>
      </c>
      <c r="B914" s="77" t="s">
        <v>1179</v>
      </c>
      <c r="C914">
        <v>3.02</v>
      </c>
    </row>
    <row r="915" spans="1:3" x14ac:dyDescent="0.2">
      <c r="A915" s="72">
        <f t="shared" si="14"/>
        <v>43435</v>
      </c>
      <c r="B915" s="77" t="s">
        <v>1180</v>
      </c>
      <c r="C915">
        <v>3.03</v>
      </c>
    </row>
    <row r="916" spans="1:3" x14ac:dyDescent="0.2">
      <c r="A916" s="72">
        <f t="shared" si="14"/>
        <v>43435</v>
      </c>
      <c r="B916" s="77" t="s">
        <v>1181</v>
      </c>
      <c r="C916">
        <v>3</v>
      </c>
    </row>
    <row r="917" spans="1:3" x14ac:dyDescent="0.2">
      <c r="A917" s="72">
        <f t="shared" si="14"/>
        <v>43435</v>
      </c>
      <c r="B917" s="77" t="s">
        <v>1182</v>
      </c>
      <c r="C917" t="s">
        <v>573</v>
      </c>
    </row>
    <row r="918" spans="1:3" x14ac:dyDescent="0.2">
      <c r="A918" s="72">
        <f t="shared" si="14"/>
        <v>43435</v>
      </c>
      <c r="B918" s="77" t="s">
        <v>1183</v>
      </c>
      <c r="C918">
        <v>3.06</v>
      </c>
    </row>
    <row r="919" spans="1:3" x14ac:dyDescent="0.2">
      <c r="A919" s="72">
        <f t="shared" si="14"/>
        <v>43435</v>
      </c>
      <c r="B919" s="77" t="s">
        <v>1184</v>
      </c>
      <c r="C919">
        <v>3.05</v>
      </c>
    </row>
    <row r="920" spans="1:3" x14ac:dyDescent="0.2">
      <c r="A920" s="72">
        <f t="shared" si="14"/>
        <v>43435</v>
      </c>
      <c r="B920" s="77" t="s">
        <v>1185</v>
      </c>
      <c r="C920">
        <v>3.04</v>
      </c>
    </row>
    <row r="921" spans="1:3" x14ac:dyDescent="0.2">
      <c r="A921" s="72">
        <f t="shared" si="14"/>
        <v>43435</v>
      </c>
      <c r="B921" s="77" t="s">
        <v>1186</v>
      </c>
      <c r="C921">
        <v>3.02</v>
      </c>
    </row>
    <row r="922" spans="1:3" x14ac:dyDescent="0.2">
      <c r="A922" s="72">
        <f t="shared" si="14"/>
        <v>43466</v>
      </c>
      <c r="B922" s="77" t="s">
        <v>1187</v>
      </c>
      <c r="C922" t="s">
        <v>573</v>
      </c>
    </row>
    <row r="923" spans="1:3" x14ac:dyDescent="0.2">
      <c r="A923" s="72">
        <f t="shared" si="14"/>
        <v>43466</v>
      </c>
      <c r="B923" s="77" t="s">
        <v>1188</v>
      </c>
      <c r="C923">
        <v>2.97</v>
      </c>
    </row>
    <row r="924" spans="1:3" x14ac:dyDescent="0.2">
      <c r="A924" s="72">
        <f t="shared" si="14"/>
        <v>43466</v>
      </c>
      <c r="B924" s="77" t="s">
        <v>1189</v>
      </c>
      <c r="C924">
        <v>2.92</v>
      </c>
    </row>
    <row r="925" spans="1:3" x14ac:dyDescent="0.2">
      <c r="A925" s="72">
        <f t="shared" si="14"/>
        <v>43466</v>
      </c>
      <c r="B925" s="77" t="s">
        <v>1190</v>
      </c>
      <c r="C925">
        <v>2.98</v>
      </c>
    </row>
    <row r="926" spans="1:3" x14ac:dyDescent="0.2">
      <c r="A926" s="72">
        <f t="shared" si="14"/>
        <v>43466</v>
      </c>
      <c r="B926" s="77" t="s">
        <v>1191</v>
      </c>
      <c r="C926">
        <v>2.99</v>
      </c>
    </row>
    <row r="927" spans="1:3" x14ac:dyDescent="0.2">
      <c r="A927" s="72">
        <f t="shared" si="14"/>
        <v>43466</v>
      </c>
      <c r="B927" s="77" t="s">
        <v>1192</v>
      </c>
      <c r="C927">
        <v>3</v>
      </c>
    </row>
    <row r="928" spans="1:3" x14ac:dyDescent="0.2">
      <c r="A928" s="72">
        <f t="shared" si="14"/>
        <v>43466</v>
      </c>
      <c r="B928" s="77" t="s">
        <v>1193</v>
      </c>
      <c r="C928">
        <v>3.03</v>
      </c>
    </row>
    <row r="929" spans="1:3" x14ac:dyDescent="0.2">
      <c r="A929" s="72">
        <f t="shared" si="14"/>
        <v>43466</v>
      </c>
      <c r="B929" s="77" t="s">
        <v>1204</v>
      </c>
      <c r="C929">
        <v>3.06</v>
      </c>
    </row>
    <row r="930" spans="1:3" x14ac:dyDescent="0.2">
      <c r="A930" s="72">
        <f t="shared" si="14"/>
        <v>43466</v>
      </c>
      <c r="B930" s="77" t="s">
        <v>1205</v>
      </c>
      <c r="C930">
        <v>3.04</v>
      </c>
    </row>
    <row r="931" spans="1:3" x14ac:dyDescent="0.2">
      <c r="A931" s="72">
        <f t="shared" si="14"/>
        <v>43466</v>
      </c>
      <c r="B931" s="77" t="s">
        <v>1206</v>
      </c>
      <c r="C931">
        <v>3.06</v>
      </c>
    </row>
    <row r="932" spans="1:3" x14ac:dyDescent="0.2">
      <c r="A932" s="72">
        <f t="shared" si="14"/>
        <v>43466</v>
      </c>
      <c r="B932" s="77" t="s">
        <v>1207</v>
      </c>
      <c r="C932">
        <v>3.08</v>
      </c>
    </row>
    <row r="933" spans="1:3" x14ac:dyDescent="0.2">
      <c r="A933" s="72">
        <f t="shared" si="14"/>
        <v>43466</v>
      </c>
      <c r="B933" s="77" t="s">
        <v>1208</v>
      </c>
      <c r="C933">
        <v>3.07</v>
      </c>
    </row>
    <row r="934" spans="1:3" x14ac:dyDescent="0.2">
      <c r="A934" s="72">
        <f t="shared" si="14"/>
        <v>43466</v>
      </c>
      <c r="B934" s="77" t="s">
        <v>1209</v>
      </c>
      <c r="C934">
        <v>3.07</v>
      </c>
    </row>
    <row r="935" spans="1:3" x14ac:dyDescent="0.2">
      <c r="A935" s="72">
        <f t="shared" si="14"/>
        <v>43466</v>
      </c>
      <c r="B935" s="77" t="s">
        <v>1210</v>
      </c>
      <c r="C935">
        <v>3.09</v>
      </c>
    </row>
    <row r="936" spans="1:3" x14ac:dyDescent="0.2">
      <c r="A936" s="72">
        <f t="shared" si="14"/>
        <v>43466</v>
      </c>
      <c r="B936" s="77" t="s">
        <v>1211</v>
      </c>
      <c r="C936" t="s">
        <v>573</v>
      </c>
    </row>
    <row r="937" spans="1:3" x14ac:dyDescent="0.2">
      <c r="A937" s="72">
        <f t="shared" si="14"/>
        <v>43466</v>
      </c>
      <c r="B937" s="77" t="s">
        <v>1212</v>
      </c>
      <c r="C937">
        <v>3.06</v>
      </c>
    </row>
    <row r="938" spans="1:3" x14ac:dyDescent="0.2">
      <c r="A938" s="72">
        <f t="shared" si="14"/>
        <v>43466</v>
      </c>
      <c r="B938" s="77" t="s">
        <v>1213</v>
      </c>
      <c r="C938">
        <v>3.07</v>
      </c>
    </row>
    <row r="939" spans="1:3" x14ac:dyDescent="0.2">
      <c r="A939" s="72">
        <f t="shared" si="14"/>
        <v>43466</v>
      </c>
      <c r="B939" s="77" t="s">
        <v>1214</v>
      </c>
      <c r="C939">
        <v>3.04</v>
      </c>
    </row>
    <row r="940" spans="1:3" x14ac:dyDescent="0.2">
      <c r="A940" s="72">
        <f t="shared" si="14"/>
        <v>43466</v>
      </c>
      <c r="B940" s="77" t="s">
        <v>1215</v>
      </c>
      <c r="C940">
        <v>3.06</v>
      </c>
    </row>
    <row r="941" spans="1:3" x14ac:dyDescent="0.2">
      <c r="A941" s="72">
        <f t="shared" si="14"/>
        <v>43466</v>
      </c>
      <c r="B941" s="77" t="s">
        <v>1216</v>
      </c>
      <c r="C941">
        <v>3.06</v>
      </c>
    </row>
    <row r="942" spans="1:3" x14ac:dyDescent="0.2">
      <c r="A942" s="72">
        <f t="shared" si="14"/>
        <v>43466</v>
      </c>
      <c r="B942" s="77" t="s">
        <v>1217</v>
      </c>
      <c r="C942">
        <v>3.04</v>
      </c>
    </row>
    <row r="943" spans="1:3" x14ac:dyDescent="0.2">
      <c r="A943" s="72">
        <f t="shared" si="14"/>
        <v>43466</v>
      </c>
      <c r="B943" s="77" t="s">
        <v>1218</v>
      </c>
      <c r="C943">
        <v>3.06</v>
      </c>
    </row>
    <row r="944" spans="1:3" x14ac:dyDescent="0.2">
      <c r="A944" s="72">
        <f t="shared" si="14"/>
        <v>43466</v>
      </c>
      <c r="B944" s="77" t="s">
        <v>1219</v>
      </c>
      <c r="C944">
        <v>2.99</v>
      </c>
    </row>
    <row r="945" spans="1:3" x14ac:dyDescent="0.2">
      <c r="A945" s="72">
        <f t="shared" si="14"/>
        <v>43497</v>
      </c>
      <c r="B945" s="77" t="s">
        <v>1220</v>
      </c>
      <c r="C945">
        <v>3.03</v>
      </c>
    </row>
    <row r="946" spans="1:3" x14ac:dyDescent="0.2">
      <c r="A946" s="72">
        <f t="shared" si="14"/>
        <v>43497</v>
      </c>
      <c r="B946" s="77" t="s">
        <v>1221</v>
      </c>
      <c r="C946">
        <v>3.06</v>
      </c>
    </row>
    <row r="947" spans="1:3" x14ac:dyDescent="0.2">
      <c r="A947" s="72">
        <f t="shared" si="14"/>
        <v>43497</v>
      </c>
      <c r="B947" s="77" t="s">
        <v>1222</v>
      </c>
      <c r="C947">
        <v>3.03</v>
      </c>
    </row>
    <row r="948" spans="1:3" x14ac:dyDescent="0.2">
      <c r="A948" s="72">
        <f t="shared" si="14"/>
        <v>43497</v>
      </c>
      <c r="B948" s="77" t="s">
        <v>1223</v>
      </c>
      <c r="C948">
        <v>3.03</v>
      </c>
    </row>
    <row r="949" spans="1:3" x14ac:dyDescent="0.2">
      <c r="A949" s="72">
        <f t="shared" si="14"/>
        <v>43497</v>
      </c>
      <c r="B949" s="77" t="s">
        <v>1224</v>
      </c>
      <c r="C949">
        <v>3</v>
      </c>
    </row>
    <row r="950" spans="1:3" x14ac:dyDescent="0.2">
      <c r="A950" s="72">
        <f t="shared" si="14"/>
        <v>43497</v>
      </c>
      <c r="B950" s="77" t="s">
        <v>1225</v>
      </c>
      <c r="C950">
        <v>2.97</v>
      </c>
    </row>
    <row r="951" spans="1:3" x14ac:dyDescent="0.2">
      <c r="A951" s="72">
        <f t="shared" si="14"/>
        <v>43497</v>
      </c>
      <c r="B951" s="77" t="s">
        <v>1226</v>
      </c>
      <c r="C951">
        <v>3</v>
      </c>
    </row>
    <row r="952" spans="1:3" x14ac:dyDescent="0.2">
      <c r="A952" s="72">
        <f t="shared" si="14"/>
        <v>43497</v>
      </c>
      <c r="B952" s="77" t="s">
        <v>1227</v>
      </c>
      <c r="C952">
        <v>3.02</v>
      </c>
    </row>
    <row r="953" spans="1:3" x14ac:dyDescent="0.2">
      <c r="A953" s="72">
        <f t="shared" si="14"/>
        <v>43497</v>
      </c>
      <c r="B953" s="77" t="s">
        <v>1228</v>
      </c>
      <c r="C953">
        <v>3.04</v>
      </c>
    </row>
    <row r="954" spans="1:3" x14ac:dyDescent="0.2">
      <c r="A954" s="72">
        <f t="shared" si="14"/>
        <v>43497</v>
      </c>
      <c r="B954" s="77" t="s">
        <v>1229</v>
      </c>
      <c r="C954">
        <v>3.01</v>
      </c>
    </row>
    <row r="955" spans="1:3" x14ac:dyDescent="0.2">
      <c r="A955" s="72">
        <f t="shared" si="14"/>
        <v>43497</v>
      </c>
      <c r="B955" s="77" t="s">
        <v>1230</v>
      </c>
      <c r="C955">
        <v>3</v>
      </c>
    </row>
    <row r="956" spans="1:3" x14ac:dyDescent="0.2">
      <c r="A956" s="72">
        <f t="shared" si="14"/>
        <v>43497</v>
      </c>
      <c r="B956" s="77" t="s">
        <v>1231</v>
      </c>
      <c r="C956" t="s">
        <v>573</v>
      </c>
    </row>
    <row r="957" spans="1:3" x14ac:dyDescent="0.2">
      <c r="A957" s="72">
        <f t="shared" si="14"/>
        <v>43497</v>
      </c>
      <c r="B957" s="77" t="s">
        <v>1232</v>
      </c>
      <c r="C957">
        <v>2.99</v>
      </c>
    </row>
    <row r="958" spans="1:3" x14ac:dyDescent="0.2">
      <c r="A958" s="72">
        <f t="shared" si="14"/>
        <v>43497</v>
      </c>
      <c r="B958" s="77" t="s">
        <v>1233</v>
      </c>
      <c r="C958">
        <v>3</v>
      </c>
    </row>
    <row r="959" spans="1:3" x14ac:dyDescent="0.2">
      <c r="A959" s="72">
        <f t="shared" si="14"/>
        <v>43497</v>
      </c>
      <c r="B959" s="77" t="s">
        <v>1234</v>
      </c>
      <c r="C959">
        <v>3.05</v>
      </c>
    </row>
    <row r="960" spans="1:3" x14ac:dyDescent="0.2">
      <c r="A960" s="72">
        <f t="shared" si="14"/>
        <v>43497</v>
      </c>
      <c r="B960" s="77" t="s">
        <v>1235</v>
      </c>
      <c r="C960">
        <v>3.02</v>
      </c>
    </row>
    <row r="961" spans="1:3" x14ac:dyDescent="0.2">
      <c r="A961" s="72">
        <f t="shared" si="14"/>
        <v>43497</v>
      </c>
      <c r="B961" s="77" t="s">
        <v>1236</v>
      </c>
      <c r="C961">
        <v>3.03</v>
      </c>
    </row>
    <row r="962" spans="1:3" x14ac:dyDescent="0.2">
      <c r="A962" s="72">
        <f t="shared" si="14"/>
        <v>43497</v>
      </c>
      <c r="B962" s="77" t="s">
        <v>1237</v>
      </c>
      <c r="C962">
        <v>3.01</v>
      </c>
    </row>
    <row r="963" spans="1:3" x14ac:dyDescent="0.2">
      <c r="A963" s="72">
        <f t="shared" si="14"/>
        <v>43497</v>
      </c>
      <c r="B963" s="77" t="s">
        <v>1238</v>
      </c>
      <c r="C963">
        <v>3.07</v>
      </c>
    </row>
    <row r="964" spans="1:3" x14ac:dyDescent="0.2">
      <c r="A964" s="72">
        <f t="shared" si="14"/>
        <v>43497</v>
      </c>
      <c r="B964" s="77" t="s">
        <v>1239</v>
      </c>
      <c r="C964">
        <v>3.09</v>
      </c>
    </row>
    <row r="965" spans="1:3" x14ac:dyDescent="0.2">
      <c r="A965" s="72">
        <f t="shared" si="14"/>
        <v>43525</v>
      </c>
      <c r="B965" s="77" t="s">
        <v>1240</v>
      </c>
      <c r="C965">
        <v>3.13</v>
      </c>
    </row>
    <row r="966" spans="1:3" x14ac:dyDescent="0.2">
      <c r="A966" s="72">
        <f t="shared" si="14"/>
        <v>43525</v>
      </c>
      <c r="B966" s="77" t="s">
        <v>1241</v>
      </c>
      <c r="C966">
        <v>3.09</v>
      </c>
    </row>
    <row r="967" spans="1:3" x14ac:dyDescent="0.2">
      <c r="A967" s="72">
        <f t="shared" si="14"/>
        <v>43525</v>
      </c>
      <c r="B967" s="77" t="s">
        <v>1242</v>
      </c>
      <c r="C967">
        <v>3.08</v>
      </c>
    </row>
    <row r="968" spans="1:3" x14ac:dyDescent="0.2">
      <c r="A968" s="72">
        <f t="shared" si="14"/>
        <v>43525</v>
      </c>
      <c r="B968" s="77" t="s">
        <v>1243</v>
      </c>
      <c r="C968">
        <v>3.06</v>
      </c>
    </row>
    <row r="969" spans="1:3" x14ac:dyDescent="0.2">
      <c r="A969" s="72">
        <f t="shared" ref="A969:A1032" si="15">DATE(YEAR(B969),MONTH(B969),1)</f>
        <v>43525</v>
      </c>
      <c r="B969" s="77" t="s">
        <v>1244</v>
      </c>
      <c r="C969">
        <v>3.03</v>
      </c>
    </row>
    <row r="970" spans="1:3" x14ac:dyDescent="0.2">
      <c r="A970" s="72">
        <f t="shared" si="15"/>
        <v>43525</v>
      </c>
      <c r="B970" s="77" t="s">
        <v>1245</v>
      </c>
      <c r="C970">
        <v>3</v>
      </c>
    </row>
    <row r="971" spans="1:3" x14ac:dyDescent="0.2">
      <c r="A971" s="72">
        <f t="shared" si="15"/>
        <v>43525</v>
      </c>
      <c r="B971" s="77" t="s">
        <v>1246</v>
      </c>
      <c r="C971">
        <v>3.03</v>
      </c>
    </row>
    <row r="972" spans="1:3" x14ac:dyDescent="0.2">
      <c r="A972" s="72">
        <f t="shared" si="15"/>
        <v>43525</v>
      </c>
      <c r="B972" s="77" t="s">
        <v>1247</v>
      </c>
      <c r="C972">
        <v>3</v>
      </c>
    </row>
    <row r="973" spans="1:3" x14ac:dyDescent="0.2">
      <c r="A973" s="72">
        <f t="shared" si="15"/>
        <v>43525</v>
      </c>
      <c r="B973" s="77" t="s">
        <v>1248</v>
      </c>
      <c r="C973">
        <v>3.02</v>
      </c>
    </row>
    <row r="974" spans="1:3" x14ac:dyDescent="0.2">
      <c r="A974" s="72">
        <f t="shared" si="15"/>
        <v>43525</v>
      </c>
      <c r="B974" s="77" t="s">
        <v>1249</v>
      </c>
      <c r="C974">
        <v>3.04</v>
      </c>
    </row>
    <row r="975" spans="1:3" x14ac:dyDescent="0.2">
      <c r="A975" s="72">
        <f t="shared" si="15"/>
        <v>43525</v>
      </c>
      <c r="B975" s="77" t="s">
        <v>1250</v>
      </c>
      <c r="C975">
        <v>3.02</v>
      </c>
    </row>
    <row r="976" spans="1:3" x14ac:dyDescent="0.2">
      <c r="A976" s="72">
        <f t="shared" si="15"/>
        <v>43525</v>
      </c>
      <c r="B976" s="77" t="s">
        <v>1251</v>
      </c>
      <c r="C976">
        <v>3.01</v>
      </c>
    </row>
    <row r="977" spans="1:3" x14ac:dyDescent="0.2">
      <c r="A977" s="72">
        <f t="shared" si="15"/>
        <v>43525</v>
      </c>
      <c r="B977" s="77" t="s">
        <v>1252</v>
      </c>
      <c r="C977">
        <v>3.02</v>
      </c>
    </row>
    <row r="978" spans="1:3" x14ac:dyDescent="0.2">
      <c r="A978" s="72">
        <f t="shared" si="15"/>
        <v>43525</v>
      </c>
      <c r="B978" s="77" t="s">
        <v>1253</v>
      </c>
      <c r="C978">
        <v>2.98</v>
      </c>
    </row>
    <row r="979" spans="1:3" x14ac:dyDescent="0.2">
      <c r="A979" s="72">
        <f t="shared" si="15"/>
        <v>43525</v>
      </c>
      <c r="B979" s="77" t="s">
        <v>1254</v>
      </c>
      <c r="C979">
        <v>2.96</v>
      </c>
    </row>
    <row r="980" spans="1:3" x14ac:dyDescent="0.2">
      <c r="A980" s="72">
        <f t="shared" si="15"/>
        <v>43525</v>
      </c>
      <c r="B980" s="77" t="s">
        <v>1255</v>
      </c>
      <c r="C980">
        <v>2.88</v>
      </c>
    </row>
    <row r="981" spans="1:3" x14ac:dyDescent="0.2">
      <c r="A981" s="72">
        <f t="shared" si="15"/>
        <v>43525</v>
      </c>
      <c r="B981" s="77" t="s">
        <v>1256</v>
      </c>
      <c r="C981">
        <v>2.87</v>
      </c>
    </row>
    <row r="982" spans="1:3" x14ac:dyDescent="0.2">
      <c r="A982" s="72">
        <f t="shared" si="15"/>
        <v>43525</v>
      </c>
      <c r="B982" s="77" t="s">
        <v>1257</v>
      </c>
      <c r="C982">
        <v>2.86</v>
      </c>
    </row>
    <row r="983" spans="1:3" x14ac:dyDescent="0.2">
      <c r="A983" s="72">
        <f t="shared" si="15"/>
        <v>43525</v>
      </c>
      <c r="B983" s="77" t="s">
        <v>1258</v>
      </c>
      <c r="C983">
        <v>2.83</v>
      </c>
    </row>
    <row r="984" spans="1:3" x14ac:dyDescent="0.2">
      <c r="A984" s="72">
        <f t="shared" si="15"/>
        <v>43525</v>
      </c>
      <c r="B984" s="77" t="s">
        <v>1259</v>
      </c>
      <c r="C984">
        <v>2.81</v>
      </c>
    </row>
    <row r="985" spans="1:3" x14ac:dyDescent="0.2">
      <c r="A985" s="72">
        <f t="shared" si="15"/>
        <v>43525</v>
      </c>
      <c r="B985" s="77" t="s">
        <v>1260</v>
      </c>
      <c r="C985">
        <v>2.81</v>
      </c>
    </row>
    <row r="986" spans="1:3" x14ac:dyDescent="0.2">
      <c r="A986" s="72">
        <f t="shared" si="15"/>
        <v>43556</v>
      </c>
      <c r="B986" s="77" t="s">
        <v>1265</v>
      </c>
      <c r="C986">
        <v>2.89</v>
      </c>
    </row>
    <row r="987" spans="1:3" x14ac:dyDescent="0.2">
      <c r="A987" s="72">
        <f t="shared" si="15"/>
        <v>43556</v>
      </c>
      <c r="B987" s="77" t="s">
        <v>1266</v>
      </c>
      <c r="C987">
        <v>2.88</v>
      </c>
    </row>
    <row r="988" spans="1:3" x14ac:dyDescent="0.2">
      <c r="A988" s="72">
        <f t="shared" si="15"/>
        <v>43556</v>
      </c>
      <c r="B988" s="77" t="s">
        <v>1267</v>
      </c>
      <c r="C988">
        <v>2.93</v>
      </c>
    </row>
    <row r="989" spans="1:3" x14ac:dyDescent="0.2">
      <c r="A989" s="72">
        <f t="shared" si="15"/>
        <v>43556</v>
      </c>
      <c r="B989" s="77" t="s">
        <v>1268</v>
      </c>
      <c r="C989">
        <v>2.92</v>
      </c>
    </row>
    <row r="990" spans="1:3" x14ac:dyDescent="0.2">
      <c r="A990" s="72">
        <f t="shared" si="15"/>
        <v>43556</v>
      </c>
      <c r="B990" s="77" t="s">
        <v>1269</v>
      </c>
      <c r="C990">
        <v>2.91</v>
      </c>
    </row>
    <row r="991" spans="1:3" x14ac:dyDescent="0.2">
      <c r="A991" s="72">
        <f t="shared" si="15"/>
        <v>43556</v>
      </c>
      <c r="B991" s="77" t="s">
        <v>1270</v>
      </c>
      <c r="C991">
        <v>2.93</v>
      </c>
    </row>
    <row r="992" spans="1:3" x14ac:dyDescent="0.2">
      <c r="A992" s="72">
        <f t="shared" si="15"/>
        <v>43556</v>
      </c>
      <c r="B992" s="77" t="s">
        <v>1271</v>
      </c>
      <c r="C992">
        <v>2.92</v>
      </c>
    </row>
    <row r="993" spans="1:3" x14ac:dyDescent="0.2">
      <c r="A993" s="72">
        <f t="shared" si="15"/>
        <v>43556</v>
      </c>
      <c r="B993" s="77" t="s">
        <v>1272</v>
      </c>
      <c r="C993">
        <v>2.9</v>
      </c>
    </row>
    <row r="994" spans="1:3" x14ac:dyDescent="0.2">
      <c r="A994" s="72">
        <f t="shared" si="15"/>
        <v>43556</v>
      </c>
      <c r="B994" s="77" t="s">
        <v>1273</v>
      </c>
      <c r="C994">
        <v>2.94</v>
      </c>
    </row>
    <row r="995" spans="1:3" x14ac:dyDescent="0.2">
      <c r="A995" s="72">
        <f t="shared" si="15"/>
        <v>43556</v>
      </c>
      <c r="B995" s="77" t="s">
        <v>1274</v>
      </c>
      <c r="C995">
        <v>2.97</v>
      </c>
    </row>
    <row r="996" spans="1:3" x14ac:dyDescent="0.2">
      <c r="A996" s="72">
        <f t="shared" si="15"/>
        <v>43556</v>
      </c>
      <c r="B996" s="77" t="s">
        <v>1275</v>
      </c>
      <c r="C996">
        <v>2.96</v>
      </c>
    </row>
    <row r="997" spans="1:3" x14ac:dyDescent="0.2">
      <c r="A997" s="72">
        <f t="shared" si="15"/>
        <v>43556</v>
      </c>
      <c r="B997" s="77" t="s">
        <v>1276</v>
      </c>
      <c r="C997">
        <v>2.99</v>
      </c>
    </row>
    <row r="998" spans="1:3" x14ac:dyDescent="0.2">
      <c r="A998" s="72">
        <f t="shared" si="15"/>
        <v>43556</v>
      </c>
      <c r="B998" s="77" t="s">
        <v>1277</v>
      </c>
      <c r="C998">
        <v>2.99</v>
      </c>
    </row>
    <row r="999" spans="1:3" x14ac:dyDescent="0.2">
      <c r="A999" s="72">
        <f t="shared" si="15"/>
        <v>43556</v>
      </c>
      <c r="B999" s="77" t="s">
        <v>1278</v>
      </c>
      <c r="C999">
        <v>2.96</v>
      </c>
    </row>
    <row r="1000" spans="1:3" x14ac:dyDescent="0.2">
      <c r="A1000" s="72">
        <f t="shared" si="15"/>
        <v>43556</v>
      </c>
      <c r="B1000" s="77" t="s">
        <v>1279</v>
      </c>
      <c r="C1000" t="s">
        <v>573</v>
      </c>
    </row>
    <row r="1001" spans="1:3" x14ac:dyDescent="0.2">
      <c r="A1001" s="72">
        <f t="shared" si="15"/>
        <v>43556</v>
      </c>
      <c r="B1001" s="77" t="s">
        <v>1280</v>
      </c>
      <c r="C1001">
        <v>2.99</v>
      </c>
    </row>
    <row r="1002" spans="1:3" x14ac:dyDescent="0.2">
      <c r="A1002" s="72">
        <f t="shared" si="15"/>
        <v>43556</v>
      </c>
      <c r="B1002" s="77" t="s">
        <v>1281</v>
      </c>
      <c r="C1002">
        <v>2.98</v>
      </c>
    </row>
    <row r="1003" spans="1:3" x14ac:dyDescent="0.2">
      <c r="A1003" s="72">
        <f t="shared" si="15"/>
        <v>43556</v>
      </c>
      <c r="B1003" s="77" t="s">
        <v>1282</v>
      </c>
      <c r="C1003">
        <v>2.94</v>
      </c>
    </row>
    <row r="1004" spans="1:3" x14ac:dyDescent="0.2">
      <c r="A1004" s="72">
        <f t="shared" si="15"/>
        <v>43556</v>
      </c>
      <c r="B1004" s="77" t="s">
        <v>1283</v>
      </c>
      <c r="C1004">
        <v>2.94</v>
      </c>
    </row>
    <row r="1005" spans="1:3" x14ac:dyDescent="0.2">
      <c r="A1005" s="72">
        <f t="shared" si="15"/>
        <v>43556</v>
      </c>
      <c r="B1005" s="77" t="s">
        <v>1284</v>
      </c>
      <c r="C1005">
        <v>2.92</v>
      </c>
    </row>
    <row r="1006" spans="1:3" x14ac:dyDescent="0.2">
      <c r="A1006" s="72">
        <f t="shared" si="15"/>
        <v>43556</v>
      </c>
      <c r="B1006" s="77" t="s">
        <v>1285</v>
      </c>
      <c r="C1006">
        <v>2.96</v>
      </c>
    </row>
    <row r="1007" spans="1:3" x14ac:dyDescent="0.2">
      <c r="A1007" s="72">
        <f t="shared" si="15"/>
        <v>43556</v>
      </c>
      <c r="B1007" s="77" t="s">
        <v>1286</v>
      </c>
      <c r="C1007">
        <v>2.93</v>
      </c>
    </row>
    <row r="1008" spans="1:3" x14ac:dyDescent="0.2">
      <c r="A1008" s="72">
        <f t="shared" si="15"/>
        <v>43586</v>
      </c>
      <c r="B1008" t="s">
        <v>1291</v>
      </c>
      <c r="C1008">
        <v>2.92</v>
      </c>
    </row>
    <row r="1009" spans="1:3" x14ac:dyDescent="0.2">
      <c r="A1009" s="72">
        <f t="shared" si="15"/>
        <v>43586</v>
      </c>
      <c r="B1009" t="s">
        <v>1292</v>
      </c>
      <c r="C1009">
        <v>2.94</v>
      </c>
    </row>
    <row r="1010" spans="1:3" x14ac:dyDescent="0.2">
      <c r="A1010" s="72">
        <f t="shared" si="15"/>
        <v>43586</v>
      </c>
      <c r="B1010" t="s">
        <v>1293</v>
      </c>
      <c r="C1010">
        <v>2.93</v>
      </c>
    </row>
    <row r="1011" spans="1:3" x14ac:dyDescent="0.2">
      <c r="A1011" s="72">
        <f t="shared" si="15"/>
        <v>43586</v>
      </c>
      <c r="B1011" t="s">
        <v>1294</v>
      </c>
      <c r="C1011">
        <v>2.91</v>
      </c>
    </row>
    <row r="1012" spans="1:3" x14ac:dyDescent="0.2">
      <c r="A1012" s="72">
        <f t="shared" si="15"/>
        <v>43586</v>
      </c>
      <c r="B1012" t="s">
        <v>1295</v>
      </c>
      <c r="C1012">
        <v>2.86</v>
      </c>
    </row>
    <row r="1013" spans="1:3" x14ac:dyDescent="0.2">
      <c r="A1013" s="72">
        <f t="shared" si="15"/>
        <v>43586</v>
      </c>
      <c r="B1013" t="s">
        <v>1296</v>
      </c>
      <c r="C1013">
        <v>2.89</v>
      </c>
    </row>
    <row r="1014" spans="1:3" x14ac:dyDescent="0.2">
      <c r="A1014" s="72">
        <f t="shared" si="15"/>
        <v>43586</v>
      </c>
      <c r="B1014" t="s">
        <v>1297</v>
      </c>
      <c r="C1014">
        <v>2.87</v>
      </c>
    </row>
    <row r="1015" spans="1:3" x14ac:dyDescent="0.2">
      <c r="A1015" s="72">
        <f t="shared" si="15"/>
        <v>43586</v>
      </c>
      <c r="B1015" t="s">
        <v>1298</v>
      </c>
      <c r="C1015">
        <v>2.89</v>
      </c>
    </row>
    <row r="1016" spans="1:3" x14ac:dyDescent="0.2">
      <c r="A1016" s="72">
        <f t="shared" si="15"/>
        <v>43586</v>
      </c>
      <c r="B1016" t="s">
        <v>1299</v>
      </c>
      <c r="C1016">
        <v>2.83</v>
      </c>
    </row>
    <row r="1017" spans="1:3" x14ac:dyDescent="0.2">
      <c r="A1017" s="72">
        <f t="shared" si="15"/>
        <v>43586</v>
      </c>
      <c r="B1017" t="s">
        <v>1300</v>
      </c>
      <c r="C1017">
        <v>2.86</v>
      </c>
    </row>
    <row r="1018" spans="1:3" x14ac:dyDescent="0.2">
      <c r="A1018" s="72">
        <f t="shared" si="15"/>
        <v>43586</v>
      </c>
      <c r="B1018" t="s">
        <v>1301</v>
      </c>
      <c r="C1018">
        <v>2.82</v>
      </c>
    </row>
    <row r="1019" spans="1:3" x14ac:dyDescent="0.2">
      <c r="A1019" s="72">
        <f t="shared" si="15"/>
        <v>43586</v>
      </c>
      <c r="B1019" t="s">
        <v>1302</v>
      </c>
      <c r="C1019">
        <v>2.84</v>
      </c>
    </row>
    <row r="1020" spans="1:3" x14ac:dyDescent="0.2">
      <c r="A1020" s="72">
        <f t="shared" si="15"/>
        <v>43586</v>
      </c>
      <c r="B1020" t="s">
        <v>1303</v>
      </c>
      <c r="C1020">
        <v>2.82</v>
      </c>
    </row>
    <row r="1021" spans="1:3" x14ac:dyDescent="0.2">
      <c r="A1021" s="72">
        <f t="shared" si="15"/>
        <v>43586</v>
      </c>
      <c r="B1021" t="s">
        <v>1304</v>
      </c>
      <c r="C1021">
        <v>2.83</v>
      </c>
    </row>
    <row r="1022" spans="1:3" x14ac:dyDescent="0.2">
      <c r="A1022" s="72">
        <f t="shared" si="15"/>
        <v>43586</v>
      </c>
      <c r="B1022" t="s">
        <v>1305</v>
      </c>
      <c r="C1022">
        <v>2.84</v>
      </c>
    </row>
    <row r="1023" spans="1:3" x14ac:dyDescent="0.2">
      <c r="A1023" s="72">
        <f t="shared" si="15"/>
        <v>43586</v>
      </c>
      <c r="B1023" t="s">
        <v>1306</v>
      </c>
      <c r="C1023">
        <v>2.82</v>
      </c>
    </row>
    <row r="1024" spans="1:3" x14ac:dyDescent="0.2">
      <c r="A1024" s="72">
        <f t="shared" si="15"/>
        <v>43586</v>
      </c>
      <c r="B1024" t="s">
        <v>1307</v>
      </c>
      <c r="C1024">
        <v>2.75</v>
      </c>
    </row>
    <row r="1025" spans="1:3" x14ac:dyDescent="0.2">
      <c r="A1025" s="72">
        <f t="shared" si="15"/>
        <v>43586</v>
      </c>
      <c r="B1025" t="s">
        <v>1308</v>
      </c>
      <c r="C1025">
        <v>2.75</v>
      </c>
    </row>
    <row r="1026" spans="1:3" x14ac:dyDescent="0.2">
      <c r="A1026" s="72">
        <f t="shared" si="15"/>
        <v>43586</v>
      </c>
      <c r="B1026" t="s">
        <v>1309</v>
      </c>
      <c r="C1026" t="s">
        <v>573</v>
      </c>
    </row>
    <row r="1027" spans="1:3" x14ac:dyDescent="0.2">
      <c r="A1027" s="72">
        <f t="shared" si="15"/>
        <v>43586</v>
      </c>
      <c r="B1027" t="s">
        <v>1310</v>
      </c>
      <c r="C1027">
        <v>2.7</v>
      </c>
    </row>
    <row r="1028" spans="1:3" x14ac:dyDescent="0.2">
      <c r="A1028" s="72">
        <f t="shared" si="15"/>
        <v>43586</v>
      </c>
      <c r="B1028" t="s">
        <v>1311</v>
      </c>
      <c r="C1028">
        <v>2.69</v>
      </c>
    </row>
    <row r="1029" spans="1:3" x14ac:dyDescent="0.2">
      <c r="A1029" s="72">
        <f t="shared" si="15"/>
        <v>43586</v>
      </c>
      <c r="B1029" t="s">
        <v>1312</v>
      </c>
      <c r="C1029">
        <v>2.65</v>
      </c>
    </row>
    <row r="1030" spans="1:3" x14ac:dyDescent="0.2">
      <c r="A1030" s="72">
        <f t="shared" si="15"/>
        <v>43586</v>
      </c>
      <c r="B1030" t="s">
        <v>1313</v>
      </c>
      <c r="C1030">
        <v>2.58</v>
      </c>
    </row>
    <row r="1031" spans="1:3" x14ac:dyDescent="0.2">
      <c r="A1031" s="72">
        <f t="shared" si="15"/>
        <v>43617</v>
      </c>
      <c r="B1031" t="s">
        <v>1314</v>
      </c>
      <c r="C1031">
        <v>2.5299999999999998</v>
      </c>
    </row>
    <row r="1032" spans="1:3" x14ac:dyDescent="0.2">
      <c r="A1032" s="72">
        <f t="shared" si="15"/>
        <v>43617</v>
      </c>
      <c r="B1032" t="s">
        <v>1315</v>
      </c>
      <c r="C1032">
        <v>2.6</v>
      </c>
    </row>
    <row r="1033" spans="1:3" x14ac:dyDescent="0.2">
      <c r="A1033" s="72">
        <f t="shared" ref="A1033:A1048" si="16">DATE(YEAR(B1033),MONTH(B1033),1)</f>
        <v>43617</v>
      </c>
      <c r="B1033" t="s">
        <v>1316</v>
      </c>
      <c r="C1033">
        <v>2.63</v>
      </c>
    </row>
    <row r="1034" spans="1:3" x14ac:dyDescent="0.2">
      <c r="A1034" s="72">
        <f t="shared" si="16"/>
        <v>43617</v>
      </c>
      <c r="B1034" t="s">
        <v>1317</v>
      </c>
      <c r="C1034">
        <v>2.62</v>
      </c>
    </row>
    <row r="1035" spans="1:3" x14ac:dyDescent="0.2">
      <c r="A1035" s="72">
        <f t="shared" si="16"/>
        <v>43617</v>
      </c>
      <c r="B1035" t="s">
        <v>1318</v>
      </c>
      <c r="C1035">
        <v>2.57</v>
      </c>
    </row>
    <row r="1036" spans="1:3" x14ac:dyDescent="0.2">
      <c r="A1036" s="72">
        <f t="shared" si="16"/>
        <v>43617</v>
      </c>
      <c r="B1036" t="s">
        <v>1319</v>
      </c>
      <c r="C1036">
        <v>2.62</v>
      </c>
    </row>
    <row r="1037" spans="1:3" x14ac:dyDescent="0.2">
      <c r="A1037" s="72">
        <f t="shared" si="16"/>
        <v>43617</v>
      </c>
      <c r="B1037" t="s">
        <v>1320</v>
      </c>
      <c r="C1037">
        <v>2.62</v>
      </c>
    </row>
    <row r="1038" spans="1:3" x14ac:dyDescent="0.2">
      <c r="A1038" s="72">
        <f t="shared" si="16"/>
        <v>43617</v>
      </c>
      <c r="B1038" t="s">
        <v>1321</v>
      </c>
      <c r="C1038">
        <v>2.62</v>
      </c>
    </row>
    <row r="1039" spans="1:3" x14ac:dyDescent="0.2">
      <c r="A1039" s="72">
        <f t="shared" si="16"/>
        <v>43617</v>
      </c>
      <c r="B1039" t="s">
        <v>1322</v>
      </c>
      <c r="C1039">
        <v>2.61</v>
      </c>
    </row>
    <row r="1040" spans="1:3" x14ac:dyDescent="0.2">
      <c r="A1040" s="72">
        <f t="shared" si="16"/>
        <v>43617</v>
      </c>
      <c r="B1040" t="s">
        <v>1323</v>
      </c>
      <c r="C1040">
        <v>2.59</v>
      </c>
    </row>
    <row r="1041" spans="1:3" x14ac:dyDescent="0.2">
      <c r="A1041" s="72">
        <f t="shared" si="16"/>
        <v>43617</v>
      </c>
      <c r="B1041" t="s">
        <v>1324</v>
      </c>
      <c r="C1041">
        <v>2.58</v>
      </c>
    </row>
    <row r="1042" spans="1:3" x14ac:dyDescent="0.2">
      <c r="A1042" s="72">
        <f t="shared" si="16"/>
        <v>43617</v>
      </c>
      <c r="B1042" t="s">
        <v>1325</v>
      </c>
      <c r="C1042">
        <v>2.5499999999999998</v>
      </c>
    </row>
    <row r="1043" spans="1:3" x14ac:dyDescent="0.2">
      <c r="A1043" s="72">
        <f t="shared" si="16"/>
        <v>43617</v>
      </c>
      <c r="B1043" t="s">
        <v>1326</v>
      </c>
      <c r="C1043">
        <v>2.54</v>
      </c>
    </row>
    <row r="1044" spans="1:3" x14ac:dyDescent="0.2">
      <c r="A1044" s="72">
        <f t="shared" si="16"/>
        <v>43617</v>
      </c>
      <c r="B1044" t="s">
        <v>1327</v>
      </c>
      <c r="C1044">
        <v>2.5299999999999998</v>
      </c>
    </row>
    <row r="1045" spans="1:3" x14ac:dyDescent="0.2">
      <c r="A1045" s="72">
        <f t="shared" si="16"/>
        <v>43617</v>
      </c>
      <c r="B1045" t="s">
        <v>1328</v>
      </c>
      <c r="C1045">
        <v>2.59</v>
      </c>
    </row>
    <row r="1046" spans="1:3" x14ac:dyDescent="0.2">
      <c r="A1046" s="72">
        <f t="shared" si="16"/>
        <v>43617</v>
      </c>
      <c r="B1046" t="s">
        <v>1329</v>
      </c>
      <c r="C1046">
        <v>2.5499999999999998</v>
      </c>
    </row>
    <row r="1047" spans="1:3" x14ac:dyDescent="0.2">
      <c r="A1047" s="72">
        <f t="shared" si="16"/>
        <v>43617</v>
      </c>
      <c r="B1047" t="s">
        <v>1330</v>
      </c>
      <c r="C1047">
        <v>2.5299999999999998</v>
      </c>
    </row>
    <row r="1048" spans="1:3" x14ac:dyDescent="0.2">
      <c r="A1048" s="72">
        <f t="shared" si="16"/>
        <v>43617</v>
      </c>
      <c r="B1048" t="s">
        <v>1331</v>
      </c>
      <c r="C1048">
        <v>2.57</v>
      </c>
    </row>
    <row r="1049" spans="1:3" x14ac:dyDescent="0.2">
      <c r="A1049" s="72">
        <f>DATE(YEAR(B1049),MONTH(B1049),1)</f>
        <v>43617</v>
      </c>
      <c r="B1049" t="s">
        <v>1332</v>
      </c>
      <c r="C1049">
        <v>2.52</v>
      </c>
    </row>
    <row r="1050" spans="1:3" x14ac:dyDescent="0.2">
      <c r="A1050" s="72">
        <f>DATE(YEAR(B1050),MONTH(B1050),1)</f>
        <v>43617</v>
      </c>
      <c r="B1050" t="s">
        <v>1333</v>
      </c>
      <c r="C1050">
        <v>2.52</v>
      </c>
    </row>
    <row r="1051" spans="1:3" x14ac:dyDescent="0.2">
      <c r="A1051" s="72">
        <f t="shared" ref="A1051:A1114" si="17">DATE(YEAR(B1051),MONTH(B1051),1)</f>
        <v>43647</v>
      </c>
      <c r="B1051" t="s">
        <v>1345</v>
      </c>
      <c r="C1051">
        <v>2.5499999999999998</v>
      </c>
    </row>
    <row r="1052" spans="1:3" x14ac:dyDescent="0.2">
      <c r="A1052" s="72">
        <f t="shared" si="17"/>
        <v>43647</v>
      </c>
      <c r="B1052" t="s">
        <v>1346</v>
      </c>
      <c r="C1052">
        <v>2.5099999999999998</v>
      </c>
    </row>
    <row r="1053" spans="1:3" x14ac:dyDescent="0.2">
      <c r="A1053" s="72">
        <f t="shared" si="17"/>
        <v>43647</v>
      </c>
      <c r="B1053" t="s">
        <v>1347</v>
      </c>
      <c r="C1053">
        <v>2.4700000000000002</v>
      </c>
    </row>
    <row r="1054" spans="1:3" x14ac:dyDescent="0.2">
      <c r="A1054" s="72">
        <f t="shared" si="17"/>
        <v>43647</v>
      </c>
      <c r="B1054" t="s">
        <v>1348</v>
      </c>
      <c r="C1054" t="s">
        <v>573</v>
      </c>
    </row>
    <row r="1055" spans="1:3" x14ac:dyDescent="0.2">
      <c r="A1055" s="72">
        <f t="shared" si="17"/>
        <v>43647</v>
      </c>
      <c r="B1055" t="s">
        <v>1349</v>
      </c>
      <c r="C1055">
        <v>2.54</v>
      </c>
    </row>
    <row r="1056" spans="1:3" x14ac:dyDescent="0.2">
      <c r="A1056" s="72">
        <f t="shared" si="17"/>
        <v>43647</v>
      </c>
      <c r="B1056" t="s">
        <v>1350</v>
      </c>
      <c r="C1056">
        <v>2.5299999999999998</v>
      </c>
    </row>
    <row r="1057" spans="1:3" x14ac:dyDescent="0.2">
      <c r="A1057" s="72">
        <f t="shared" si="17"/>
        <v>43647</v>
      </c>
      <c r="B1057" t="s">
        <v>1351</v>
      </c>
      <c r="C1057">
        <v>2.54</v>
      </c>
    </row>
    <row r="1058" spans="1:3" x14ac:dyDescent="0.2">
      <c r="A1058" s="72">
        <f t="shared" si="17"/>
        <v>43647</v>
      </c>
      <c r="B1058" t="s">
        <v>1352</v>
      </c>
      <c r="C1058">
        <v>2.57</v>
      </c>
    </row>
    <row r="1059" spans="1:3" x14ac:dyDescent="0.2">
      <c r="A1059" s="72">
        <f t="shared" si="17"/>
        <v>43647</v>
      </c>
      <c r="B1059" t="s">
        <v>1353</v>
      </c>
      <c r="C1059">
        <v>2.65</v>
      </c>
    </row>
    <row r="1060" spans="1:3" x14ac:dyDescent="0.2">
      <c r="A1060" s="72">
        <f t="shared" si="17"/>
        <v>43647</v>
      </c>
      <c r="B1060" t="s">
        <v>1354</v>
      </c>
      <c r="C1060">
        <v>2.64</v>
      </c>
    </row>
    <row r="1061" spans="1:3" x14ac:dyDescent="0.2">
      <c r="A1061" s="72">
        <f t="shared" si="17"/>
        <v>43647</v>
      </c>
      <c r="B1061" t="s">
        <v>1355</v>
      </c>
      <c r="C1061">
        <v>2.61</v>
      </c>
    </row>
    <row r="1062" spans="1:3" x14ac:dyDescent="0.2">
      <c r="A1062" s="72">
        <f t="shared" si="17"/>
        <v>43647</v>
      </c>
      <c r="B1062" t="s">
        <v>1356</v>
      </c>
      <c r="C1062">
        <v>2.63</v>
      </c>
    </row>
    <row r="1063" spans="1:3" x14ac:dyDescent="0.2">
      <c r="A1063" s="72">
        <f t="shared" si="17"/>
        <v>43647</v>
      </c>
      <c r="B1063" t="s">
        <v>1357</v>
      </c>
      <c r="C1063">
        <v>2.57</v>
      </c>
    </row>
    <row r="1064" spans="1:3" x14ac:dyDescent="0.2">
      <c r="A1064" s="72">
        <f t="shared" si="17"/>
        <v>43647</v>
      </c>
      <c r="B1064" t="s">
        <v>1358</v>
      </c>
      <c r="C1064">
        <v>2.56</v>
      </c>
    </row>
    <row r="1065" spans="1:3" x14ac:dyDescent="0.2">
      <c r="A1065" s="72">
        <f t="shared" si="17"/>
        <v>43647</v>
      </c>
      <c r="B1065" t="s">
        <v>1359</v>
      </c>
      <c r="C1065">
        <v>2.57</v>
      </c>
    </row>
    <row r="1066" spans="1:3" x14ac:dyDescent="0.2">
      <c r="A1066" s="72">
        <f t="shared" si="17"/>
        <v>43647</v>
      </c>
      <c r="B1066" t="s">
        <v>1360</v>
      </c>
      <c r="C1066">
        <v>2.58</v>
      </c>
    </row>
    <row r="1067" spans="1:3" x14ac:dyDescent="0.2">
      <c r="A1067" s="72">
        <f t="shared" si="17"/>
        <v>43647</v>
      </c>
      <c r="B1067" t="s">
        <v>1361</v>
      </c>
      <c r="C1067">
        <v>2.61</v>
      </c>
    </row>
    <row r="1068" spans="1:3" x14ac:dyDescent="0.2">
      <c r="A1068" s="72">
        <f t="shared" si="17"/>
        <v>43647</v>
      </c>
      <c r="B1068" t="s">
        <v>1362</v>
      </c>
      <c r="C1068">
        <v>2.58</v>
      </c>
    </row>
    <row r="1069" spans="1:3" x14ac:dyDescent="0.2">
      <c r="A1069" s="72">
        <f t="shared" si="17"/>
        <v>43647</v>
      </c>
      <c r="B1069" t="s">
        <v>1363</v>
      </c>
      <c r="C1069">
        <v>2.6</v>
      </c>
    </row>
    <row r="1070" spans="1:3" x14ac:dyDescent="0.2">
      <c r="A1070" s="72">
        <f t="shared" si="17"/>
        <v>43647</v>
      </c>
      <c r="B1070" t="s">
        <v>1364</v>
      </c>
      <c r="C1070">
        <v>2.59</v>
      </c>
    </row>
    <row r="1071" spans="1:3" x14ac:dyDescent="0.2">
      <c r="A1071" s="72">
        <f t="shared" si="17"/>
        <v>43647</v>
      </c>
      <c r="B1071" t="s">
        <v>1365</v>
      </c>
      <c r="C1071">
        <v>2.59</v>
      </c>
    </row>
    <row r="1072" spans="1:3" x14ac:dyDescent="0.2">
      <c r="A1072" s="72">
        <f t="shared" si="17"/>
        <v>43647</v>
      </c>
      <c r="B1072" t="s">
        <v>1366</v>
      </c>
      <c r="C1072">
        <v>2.58</v>
      </c>
    </row>
    <row r="1073" spans="1:3" x14ac:dyDescent="0.2">
      <c r="A1073" s="72">
        <f t="shared" si="17"/>
        <v>43647</v>
      </c>
      <c r="B1073" t="s">
        <v>1367</v>
      </c>
      <c r="C1073">
        <v>2.5299999999999998</v>
      </c>
    </row>
    <row r="1074" spans="1:3" x14ac:dyDescent="0.2">
      <c r="A1074" s="72">
        <f t="shared" si="17"/>
        <v>43678</v>
      </c>
      <c r="B1074" t="s">
        <v>1369</v>
      </c>
      <c r="C1074">
        <v>2.44</v>
      </c>
    </row>
    <row r="1075" spans="1:3" x14ac:dyDescent="0.2">
      <c r="A1075" s="72">
        <f t="shared" si="17"/>
        <v>43678</v>
      </c>
      <c r="B1075" t="s">
        <v>1370</v>
      </c>
      <c r="C1075">
        <v>2.39</v>
      </c>
    </row>
    <row r="1076" spans="1:3" x14ac:dyDescent="0.2">
      <c r="A1076" s="72">
        <f t="shared" si="17"/>
        <v>43678</v>
      </c>
      <c r="B1076" t="s">
        <v>1371</v>
      </c>
      <c r="C1076">
        <v>2.2999999999999998</v>
      </c>
    </row>
    <row r="1077" spans="1:3" x14ac:dyDescent="0.2">
      <c r="A1077" s="72">
        <f t="shared" si="17"/>
        <v>43678</v>
      </c>
      <c r="B1077" t="s">
        <v>1372</v>
      </c>
      <c r="C1077">
        <v>2.25</v>
      </c>
    </row>
    <row r="1078" spans="1:3" x14ac:dyDescent="0.2">
      <c r="A1078" s="72">
        <f t="shared" si="17"/>
        <v>43678</v>
      </c>
      <c r="B1078" t="s">
        <v>1373</v>
      </c>
      <c r="C1078">
        <v>2.2200000000000002</v>
      </c>
    </row>
    <row r="1079" spans="1:3" x14ac:dyDescent="0.2">
      <c r="A1079" s="72">
        <f t="shared" si="17"/>
        <v>43678</v>
      </c>
      <c r="B1079" t="s">
        <v>1374</v>
      </c>
      <c r="C1079">
        <v>2.25</v>
      </c>
    </row>
    <row r="1080" spans="1:3" x14ac:dyDescent="0.2">
      <c r="A1080" s="72">
        <f t="shared" si="17"/>
        <v>43678</v>
      </c>
      <c r="B1080" t="s">
        <v>1375</v>
      </c>
      <c r="C1080">
        <v>2.2599999999999998</v>
      </c>
    </row>
    <row r="1081" spans="1:3" x14ac:dyDescent="0.2">
      <c r="A1081" s="72">
        <f t="shared" si="17"/>
        <v>43678</v>
      </c>
      <c r="B1081" t="s">
        <v>1376</v>
      </c>
      <c r="C1081">
        <v>2.14</v>
      </c>
    </row>
    <row r="1082" spans="1:3" x14ac:dyDescent="0.2">
      <c r="A1082" s="72">
        <f t="shared" si="17"/>
        <v>43678</v>
      </c>
      <c r="B1082" t="s">
        <v>1377</v>
      </c>
      <c r="C1082">
        <v>2.15</v>
      </c>
    </row>
    <row r="1083" spans="1:3" x14ac:dyDescent="0.2">
      <c r="A1083" s="72">
        <f t="shared" si="17"/>
        <v>43678</v>
      </c>
      <c r="B1083" t="s">
        <v>1378</v>
      </c>
      <c r="C1083">
        <v>2.0299999999999998</v>
      </c>
    </row>
    <row r="1084" spans="1:3" x14ac:dyDescent="0.2">
      <c r="A1084" s="72">
        <f t="shared" si="17"/>
        <v>43678</v>
      </c>
      <c r="B1084" t="s">
        <v>1379</v>
      </c>
      <c r="C1084">
        <v>1.98</v>
      </c>
    </row>
    <row r="1085" spans="1:3" x14ac:dyDescent="0.2">
      <c r="A1085" s="72">
        <f t="shared" si="17"/>
        <v>43678</v>
      </c>
      <c r="B1085" t="s">
        <v>1380</v>
      </c>
      <c r="C1085">
        <v>2.0099999999999998</v>
      </c>
    </row>
    <row r="1086" spans="1:3" x14ac:dyDescent="0.2">
      <c r="A1086" s="72">
        <f t="shared" si="17"/>
        <v>43678</v>
      </c>
      <c r="B1086" t="s">
        <v>1381</v>
      </c>
      <c r="C1086">
        <v>2.08</v>
      </c>
    </row>
    <row r="1087" spans="1:3" x14ac:dyDescent="0.2">
      <c r="A1087" s="72">
        <f t="shared" si="17"/>
        <v>43678</v>
      </c>
      <c r="B1087" t="s">
        <v>1382</v>
      </c>
      <c r="C1087">
        <v>2.04</v>
      </c>
    </row>
    <row r="1088" spans="1:3" x14ac:dyDescent="0.2">
      <c r="A1088" s="72">
        <f t="shared" si="17"/>
        <v>43678</v>
      </c>
      <c r="B1088" t="s">
        <v>1383</v>
      </c>
      <c r="C1088">
        <v>2.0699999999999998</v>
      </c>
    </row>
    <row r="1089" spans="1:3" x14ac:dyDescent="0.2">
      <c r="A1089" s="72">
        <f t="shared" si="17"/>
        <v>43678</v>
      </c>
      <c r="B1089" t="s">
        <v>1384</v>
      </c>
      <c r="C1089">
        <v>2.11</v>
      </c>
    </row>
    <row r="1090" spans="1:3" x14ac:dyDescent="0.2">
      <c r="A1090" s="72">
        <f t="shared" si="17"/>
        <v>43678</v>
      </c>
      <c r="B1090" t="s">
        <v>1385</v>
      </c>
      <c r="C1090">
        <v>2.02</v>
      </c>
    </row>
    <row r="1091" spans="1:3" x14ac:dyDescent="0.2">
      <c r="A1091" s="72">
        <f t="shared" si="17"/>
        <v>43678</v>
      </c>
      <c r="B1091" t="s">
        <v>1386</v>
      </c>
      <c r="C1091">
        <v>2.04</v>
      </c>
    </row>
    <row r="1092" spans="1:3" x14ac:dyDescent="0.2">
      <c r="A1092" s="72">
        <f t="shared" si="17"/>
        <v>43678</v>
      </c>
      <c r="B1092" t="s">
        <v>1387</v>
      </c>
      <c r="C1092">
        <v>1.97</v>
      </c>
    </row>
    <row r="1093" spans="1:3" x14ac:dyDescent="0.2">
      <c r="A1093" s="72">
        <f t="shared" si="17"/>
        <v>43678</v>
      </c>
      <c r="B1093" t="s">
        <v>1398</v>
      </c>
      <c r="C1093">
        <v>1.94</v>
      </c>
    </row>
    <row r="1094" spans="1:3" x14ac:dyDescent="0.2">
      <c r="A1094" s="72">
        <f t="shared" si="17"/>
        <v>43678</v>
      </c>
      <c r="B1094" t="s">
        <v>1399</v>
      </c>
      <c r="C1094">
        <v>1.97</v>
      </c>
    </row>
    <row r="1095" spans="1:3" x14ac:dyDescent="0.2">
      <c r="A1095" s="72">
        <f t="shared" si="17"/>
        <v>43678</v>
      </c>
      <c r="B1095" t="s">
        <v>1400</v>
      </c>
      <c r="C1095">
        <v>1.96</v>
      </c>
    </row>
    <row r="1096" spans="1:3" x14ac:dyDescent="0.2">
      <c r="A1096" s="72">
        <f t="shared" si="17"/>
        <v>43709</v>
      </c>
      <c r="B1096" t="s">
        <v>1401</v>
      </c>
      <c r="C1096" t="s">
        <v>573</v>
      </c>
    </row>
    <row r="1097" spans="1:3" x14ac:dyDescent="0.2">
      <c r="A1097" s="72">
        <f t="shared" si="17"/>
        <v>43709</v>
      </c>
      <c r="B1097" t="s">
        <v>1402</v>
      </c>
      <c r="C1097">
        <v>1.95</v>
      </c>
    </row>
    <row r="1098" spans="1:3" x14ac:dyDescent="0.2">
      <c r="A1098" s="72">
        <f t="shared" si="17"/>
        <v>43709</v>
      </c>
      <c r="B1098" t="s">
        <v>1403</v>
      </c>
      <c r="C1098">
        <v>1.97</v>
      </c>
    </row>
    <row r="1099" spans="1:3" x14ac:dyDescent="0.2">
      <c r="A1099" s="72">
        <f t="shared" si="17"/>
        <v>43709</v>
      </c>
      <c r="B1099" t="s">
        <v>1404</v>
      </c>
      <c r="C1099">
        <v>2.06</v>
      </c>
    </row>
    <row r="1100" spans="1:3" x14ac:dyDescent="0.2">
      <c r="A1100" s="72">
        <f t="shared" si="17"/>
        <v>43709</v>
      </c>
      <c r="B1100" t="s">
        <v>1405</v>
      </c>
      <c r="C1100">
        <v>2.02</v>
      </c>
    </row>
    <row r="1101" spans="1:3" x14ac:dyDescent="0.2">
      <c r="A1101" s="72">
        <f t="shared" si="17"/>
        <v>43709</v>
      </c>
      <c r="B1101" t="s">
        <v>1406</v>
      </c>
      <c r="C1101">
        <v>2.11</v>
      </c>
    </row>
    <row r="1102" spans="1:3" x14ac:dyDescent="0.2">
      <c r="A1102" s="72">
        <f t="shared" si="17"/>
        <v>43709</v>
      </c>
      <c r="B1102" t="s">
        <v>1407</v>
      </c>
      <c r="C1102">
        <v>2.19</v>
      </c>
    </row>
    <row r="1103" spans="1:3" x14ac:dyDescent="0.2">
      <c r="A1103" s="72">
        <f t="shared" si="17"/>
        <v>43709</v>
      </c>
      <c r="B1103" t="s">
        <v>1408</v>
      </c>
      <c r="C1103">
        <v>2.2200000000000002</v>
      </c>
    </row>
    <row r="1104" spans="1:3" x14ac:dyDescent="0.2">
      <c r="A1104" s="72">
        <f t="shared" si="17"/>
        <v>43709</v>
      </c>
      <c r="B1104" t="s">
        <v>1409</v>
      </c>
      <c r="C1104">
        <v>2.2200000000000002</v>
      </c>
    </row>
    <row r="1105" spans="1:3" x14ac:dyDescent="0.2">
      <c r="A1105" s="72">
        <f t="shared" si="17"/>
        <v>43709</v>
      </c>
      <c r="B1105" t="s">
        <v>1410</v>
      </c>
      <c r="C1105">
        <v>2.37</v>
      </c>
    </row>
    <row r="1106" spans="1:3" x14ac:dyDescent="0.2">
      <c r="A1106" s="72">
        <f t="shared" si="17"/>
        <v>43709</v>
      </c>
      <c r="B1106" t="s">
        <v>1411</v>
      </c>
      <c r="C1106">
        <v>2.31</v>
      </c>
    </row>
    <row r="1107" spans="1:3" x14ac:dyDescent="0.2">
      <c r="A1107" s="72">
        <f t="shared" si="17"/>
        <v>43709</v>
      </c>
      <c r="B1107" t="s">
        <v>1412</v>
      </c>
      <c r="C1107">
        <v>2.27</v>
      </c>
    </row>
    <row r="1108" spans="1:3" x14ac:dyDescent="0.2">
      <c r="A1108" s="72">
        <f t="shared" si="17"/>
        <v>43709</v>
      </c>
      <c r="B1108" t="s">
        <v>1413</v>
      </c>
      <c r="C1108">
        <v>2.25</v>
      </c>
    </row>
    <row r="1109" spans="1:3" x14ac:dyDescent="0.2">
      <c r="A1109" s="72">
        <f t="shared" si="17"/>
        <v>43709</v>
      </c>
      <c r="B1109" t="s">
        <v>1414</v>
      </c>
      <c r="C1109">
        <v>2.2200000000000002</v>
      </c>
    </row>
    <row r="1110" spans="1:3" x14ac:dyDescent="0.2">
      <c r="A1110" s="72">
        <f t="shared" si="17"/>
        <v>43709</v>
      </c>
      <c r="B1110" t="s">
        <v>1415</v>
      </c>
      <c r="C1110">
        <v>2.17</v>
      </c>
    </row>
    <row r="1111" spans="1:3" x14ac:dyDescent="0.2">
      <c r="A1111" s="72">
        <f t="shared" si="17"/>
        <v>43709</v>
      </c>
      <c r="B1111" t="s">
        <v>1416</v>
      </c>
      <c r="C1111">
        <v>2.16</v>
      </c>
    </row>
    <row r="1112" spans="1:3" x14ac:dyDescent="0.2">
      <c r="A1112" s="72">
        <f t="shared" si="17"/>
        <v>43709</v>
      </c>
      <c r="B1112" t="s">
        <v>1417</v>
      </c>
      <c r="C1112">
        <v>2.09</v>
      </c>
    </row>
    <row r="1113" spans="1:3" x14ac:dyDescent="0.2">
      <c r="A1113" s="72">
        <f t="shared" si="17"/>
        <v>43709</v>
      </c>
      <c r="B1113" t="s">
        <v>1418</v>
      </c>
      <c r="C1113">
        <v>2.1800000000000002</v>
      </c>
    </row>
    <row r="1114" spans="1:3" x14ac:dyDescent="0.2">
      <c r="A1114" s="72">
        <f t="shared" si="17"/>
        <v>43709</v>
      </c>
      <c r="B1114" t="s">
        <v>1419</v>
      </c>
      <c r="C1114">
        <v>2.15</v>
      </c>
    </row>
    <row r="1115" spans="1:3" x14ac:dyDescent="0.2">
      <c r="A1115" s="72">
        <f t="shared" ref="A1115:A1178" si="18">DATE(YEAR(B1115),MONTH(B1115),1)</f>
        <v>43709</v>
      </c>
      <c r="B1115" t="s">
        <v>1420</v>
      </c>
      <c r="C1115">
        <v>2.13</v>
      </c>
    </row>
    <row r="1116" spans="1:3" x14ac:dyDescent="0.2">
      <c r="A1116" s="72">
        <f t="shared" si="18"/>
        <v>43709</v>
      </c>
      <c r="B1116" t="s">
        <v>1421</v>
      </c>
      <c r="C1116">
        <v>2.12</v>
      </c>
    </row>
    <row r="1117" spans="1:3" x14ac:dyDescent="0.2">
      <c r="A1117" s="72">
        <f t="shared" si="18"/>
        <v>43739</v>
      </c>
      <c r="B1117" t="s">
        <v>1428</v>
      </c>
      <c r="C1117">
        <v>2.11</v>
      </c>
    </row>
    <row r="1118" spans="1:3" x14ac:dyDescent="0.2">
      <c r="A1118" s="72">
        <f t="shared" si="18"/>
        <v>43739</v>
      </c>
      <c r="B1118" t="s">
        <v>1429</v>
      </c>
      <c r="C1118">
        <v>2.09</v>
      </c>
    </row>
    <row r="1119" spans="1:3" x14ac:dyDescent="0.2">
      <c r="A1119" s="72">
        <f t="shared" si="18"/>
        <v>43739</v>
      </c>
      <c r="B1119" t="s">
        <v>1430</v>
      </c>
      <c r="C1119">
        <v>2.04</v>
      </c>
    </row>
    <row r="1120" spans="1:3" x14ac:dyDescent="0.2">
      <c r="A1120" s="72">
        <f t="shared" si="18"/>
        <v>43739</v>
      </c>
      <c r="B1120" t="s">
        <v>1431</v>
      </c>
      <c r="C1120">
        <v>2.0099999999999998</v>
      </c>
    </row>
    <row r="1121" spans="1:3" x14ac:dyDescent="0.2">
      <c r="A1121" s="72">
        <f t="shared" si="18"/>
        <v>43739</v>
      </c>
      <c r="B1121" t="s">
        <v>1432</v>
      </c>
      <c r="C1121">
        <v>2.0499999999999998</v>
      </c>
    </row>
    <row r="1122" spans="1:3" x14ac:dyDescent="0.2">
      <c r="A1122" s="72">
        <f t="shared" si="18"/>
        <v>43739</v>
      </c>
      <c r="B1122" t="s">
        <v>1433</v>
      </c>
      <c r="C1122">
        <v>2.04</v>
      </c>
    </row>
    <row r="1123" spans="1:3" x14ac:dyDescent="0.2">
      <c r="A1123" s="72">
        <f t="shared" si="18"/>
        <v>43739</v>
      </c>
      <c r="B1123" t="s">
        <v>1434</v>
      </c>
      <c r="C1123">
        <v>2.08</v>
      </c>
    </row>
    <row r="1124" spans="1:3" x14ac:dyDescent="0.2">
      <c r="A1124" s="72">
        <f t="shared" si="18"/>
        <v>43739</v>
      </c>
      <c r="B1124" t="s">
        <v>1435</v>
      </c>
      <c r="C1124">
        <v>2.16</v>
      </c>
    </row>
    <row r="1125" spans="1:3" x14ac:dyDescent="0.2">
      <c r="A1125" s="72">
        <f t="shared" si="18"/>
        <v>43739</v>
      </c>
      <c r="B1125" t="s">
        <v>1436</v>
      </c>
      <c r="C1125">
        <v>2.2200000000000002</v>
      </c>
    </row>
    <row r="1126" spans="1:3" x14ac:dyDescent="0.2">
      <c r="A1126" s="72">
        <f t="shared" si="18"/>
        <v>43739</v>
      </c>
      <c r="B1126" t="s">
        <v>1437</v>
      </c>
      <c r="C1126" t="s">
        <v>573</v>
      </c>
    </row>
    <row r="1127" spans="1:3" x14ac:dyDescent="0.2">
      <c r="A1127" s="72">
        <f t="shared" si="18"/>
        <v>43739</v>
      </c>
      <c r="B1127" t="s">
        <v>1438</v>
      </c>
      <c r="C1127">
        <v>2.23</v>
      </c>
    </row>
    <row r="1128" spans="1:3" x14ac:dyDescent="0.2">
      <c r="A1128" s="72">
        <f t="shared" si="18"/>
        <v>43739</v>
      </c>
      <c r="B1128" t="s">
        <v>1439</v>
      </c>
      <c r="C1128">
        <v>2.23</v>
      </c>
    </row>
    <row r="1129" spans="1:3" x14ac:dyDescent="0.2">
      <c r="A1129" s="72">
        <f t="shared" si="18"/>
        <v>43739</v>
      </c>
      <c r="B1129" t="s">
        <v>1440</v>
      </c>
      <c r="C1129">
        <v>2.2400000000000002</v>
      </c>
    </row>
    <row r="1130" spans="1:3" x14ac:dyDescent="0.2">
      <c r="A1130" s="72">
        <f t="shared" si="18"/>
        <v>43739</v>
      </c>
      <c r="B1130" t="s">
        <v>1441</v>
      </c>
      <c r="C1130">
        <v>2.25</v>
      </c>
    </row>
    <row r="1131" spans="1:3" x14ac:dyDescent="0.2">
      <c r="A1131" s="72">
        <f t="shared" si="18"/>
        <v>43739</v>
      </c>
      <c r="B1131" t="s">
        <v>1442</v>
      </c>
      <c r="C1131">
        <v>2.2799999999999998</v>
      </c>
    </row>
    <row r="1132" spans="1:3" x14ac:dyDescent="0.2">
      <c r="A1132" s="72">
        <f t="shared" si="18"/>
        <v>43739</v>
      </c>
      <c r="B1132" t="s">
        <v>1443</v>
      </c>
      <c r="C1132">
        <v>2.2599999999999998</v>
      </c>
    </row>
    <row r="1133" spans="1:3" x14ac:dyDescent="0.2">
      <c r="A1133" s="72">
        <f t="shared" si="18"/>
        <v>43739</v>
      </c>
      <c r="B1133" t="s">
        <v>1444</v>
      </c>
      <c r="C1133">
        <v>2.25</v>
      </c>
    </row>
    <row r="1134" spans="1:3" x14ac:dyDescent="0.2">
      <c r="A1134" s="72">
        <f t="shared" si="18"/>
        <v>43739</v>
      </c>
      <c r="B1134" t="s">
        <v>1445</v>
      </c>
      <c r="C1134">
        <v>2.2599999999999998</v>
      </c>
    </row>
    <row r="1135" spans="1:3" x14ac:dyDescent="0.2">
      <c r="A1135" s="72">
        <f t="shared" si="18"/>
        <v>43739</v>
      </c>
      <c r="B1135" t="s">
        <v>1446</v>
      </c>
      <c r="C1135">
        <v>2.29</v>
      </c>
    </row>
    <row r="1136" spans="1:3" x14ac:dyDescent="0.2">
      <c r="A1136" s="72">
        <f t="shared" si="18"/>
        <v>43739</v>
      </c>
      <c r="B1136" t="s">
        <v>1447</v>
      </c>
      <c r="C1136">
        <v>2.34</v>
      </c>
    </row>
    <row r="1137" spans="1:3" x14ac:dyDescent="0.2">
      <c r="A1137" s="72">
        <f t="shared" si="18"/>
        <v>43739</v>
      </c>
      <c r="B1137" t="s">
        <v>1448</v>
      </c>
      <c r="C1137">
        <v>2.33</v>
      </c>
    </row>
    <row r="1138" spans="1:3" x14ac:dyDescent="0.2">
      <c r="A1138" s="72">
        <f t="shared" si="18"/>
        <v>43739</v>
      </c>
      <c r="B1138" t="s">
        <v>1449</v>
      </c>
      <c r="C1138">
        <v>2.2599999999999998</v>
      </c>
    </row>
    <row r="1139" spans="1:3" x14ac:dyDescent="0.2">
      <c r="A1139" s="72">
        <f t="shared" si="18"/>
        <v>43739</v>
      </c>
      <c r="B1139" t="s">
        <v>1450</v>
      </c>
      <c r="C1139">
        <v>2.17</v>
      </c>
    </row>
    <row r="1140" spans="1:3" x14ac:dyDescent="0.2">
      <c r="A1140" s="72">
        <f t="shared" si="18"/>
        <v>43770</v>
      </c>
      <c r="B1140" s="106">
        <v>43770</v>
      </c>
      <c r="C1140" s="4">
        <v>2.21</v>
      </c>
    </row>
    <row r="1141" spans="1:3" x14ac:dyDescent="0.2">
      <c r="A1141" s="72">
        <f t="shared" si="18"/>
        <v>43770</v>
      </c>
      <c r="B1141" s="106">
        <v>43773</v>
      </c>
      <c r="C1141" s="4">
        <v>2.27</v>
      </c>
    </row>
    <row r="1142" spans="1:3" x14ac:dyDescent="0.2">
      <c r="A1142" s="72">
        <f t="shared" si="18"/>
        <v>43770</v>
      </c>
      <c r="B1142" s="106">
        <v>43774</v>
      </c>
      <c r="C1142" s="4">
        <v>2.34</v>
      </c>
    </row>
    <row r="1143" spans="1:3" x14ac:dyDescent="0.2">
      <c r="A1143" s="72">
        <f t="shared" si="18"/>
        <v>43770</v>
      </c>
      <c r="B1143" s="106">
        <v>43775</v>
      </c>
      <c r="C1143" s="4">
        <v>2.2999999999999998</v>
      </c>
    </row>
    <row r="1144" spans="1:3" x14ac:dyDescent="0.2">
      <c r="A1144" s="72">
        <f t="shared" si="18"/>
        <v>43770</v>
      </c>
      <c r="B1144" s="106">
        <v>43776</v>
      </c>
      <c r="C1144" s="4">
        <v>2.4</v>
      </c>
    </row>
    <row r="1145" spans="1:3" x14ac:dyDescent="0.2">
      <c r="A1145" s="72">
        <f t="shared" si="18"/>
        <v>43770</v>
      </c>
      <c r="B1145" s="106">
        <v>43777</v>
      </c>
      <c r="C1145" s="4">
        <v>2.4300000000000002</v>
      </c>
    </row>
    <row r="1146" spans="1:3" x14ac:dyDescent="0.2">
      <c r="A1146" s="72">
        <f t="shared" si="18"/>
        <v>43770</v>
      </c>
      <c r="B1146" s="106">
        <v>43780</v>
      </c>
      <c r="C1146" t="s">
        <v>573</v>
      </c>
    </row>
    <row r="1147" spans="1:3" x14ac:dyDescent="0.2">
      <c r="A1147" s="72">
        <f t="shared" si="18"/>
        <v>43770</v>
      </c>
      <c r="B1147" s="106">
        <v>43781</v>
      </c>
      <c r="C1147" s="4">
        <v>2.39</v>
      </c>
    </row>
    <row r="1148" spans="1:3" x14ac:dyDescent="0.2">
      <c r="A1148" s="72">
        <f t="shared" si="18"/>
        <v>43770</v>
      </c>
      <c r="B1148" s="106">
        <v>43782</v>
      </c>
      <c r="C1148" s="4">
        <v>2.36</v>
      </c>
    </row>
    <row r="1149" spans="1:3" x14ac:dyDescent="0.2">
      <c r="A1149" s="72">
        <f t="shared" si="18"/>
        <v>43770</v>
      </c>
      <c r="B1149" s="106">
        <v>43783</v>
      </c>
      <c r="C1149" s="4">
        <v>2.31</v>
      </c>
    </row>
    <row r="1150" spans="1:3" x14ac:dyDescent="0.2">
      <c r="A1150" s="72">
        <f t="shared" si="18"/>
        <v>43770</v>
      </c>
      <c r="B1150" s="106">
        <v>43784</v>
      </c>
      <c r="C1150" s="4">
        <v>2.31</v>
      </c>
    </row>
    <row r="1151" spans="1:3" x14ac:dyDescent="0.2">
      <c r="A1151" s="72">
        <f t="shared" si="18"/>
        <v>43770</v>
      </c>
      <c r="B1151" s="106">
        <v>43787</v>
      </c>
      <c r="C1151" s="4">
        <v>2.2999999999999998</v>
      </c>
    </row>
    <row r="1152" spans="1:3" x14ac:dyDescent="0.2">
      <c r="A1152" s="72">
        <f t="shared" si="18"/>
        <v>43770</v>
      </c>
      <c r="B1152" s="106">
        <v>43788</v>
      </c>
      <c r="C1152" s="4">
        <v>2.2599999999999998</v>
      </c>
    </row>
    <row r="1153" spans="1:3" x14ac:dyDescent="0.2">
      <c r="A1153" s="72">
        <f t="shared" si="18"/>
        <v>43770</v>
      </c>
      <c r="B1153" s="106">
        <v>43789</v>
      </c>
      <c r="C1153" s="4">
        <v>2.2000000000000002</v>
      </c>
    </row>
    <row r="1154" spans="1:3" x14ac:dyDescent="0.2">
      <c r="A1154" s="72">
        <f t="shared" si="18"/>
        <v>43770</v>
      </c>
      <c r="B1154" s="106">
        <v>43790</v>
      </c>
      <c r="C1154" s="4">
        <v>2.2400000000000002</v>
      </c>
    </row>
    <row r="1155" spans="1:3" x14ac:dyDescent="0.2">
      <c r="A1155" s="72">
        <f t="shared" si="18"/>
        <v>43770</v>
      </c>
      <c r="B1155" s="106">
        <v>43791</v>
      </c>
      <c r="C1155" s="4">
        <v>2.2200000000000002</v>
      </c>
    </row>
    <row r="1156" spans="1:3" x14ac:dyDescent="0.2">
      <c r="A1156" s="72">
        <f t="shared" si="18"/>
        <v>43770</v>
      </c>
      <c r="B1156" s="106">
        <v>43794</v>
      </c>
      <c r="C1156" s="4">
        <v>2.21</v>
      </c>
    </row>
    <row r="1157" spans="1:3" x14ac:dyDescent="0.2">
      <c r="A1157" s="72">
        <f t="shared" si="18"/>
        <v>43770</v>
      </c>
      <c r="B1157" s="106">
        <v>43795</v>
      </c>
      <c r="C1157" s="4">
        <v>2.1800000000000002</v>
      </c>
    </row>
    <row r="1158" spans="1:3" x14ac:dyDescent="0.2">
      <c r="A1158" s="72">
        <f t="shared" si="18"/>
        <v>43770</v>
      </c>
      <c r="B1158" s="106">
        <v>43796</v>
      </c>
      <c r="C1158" s="4">
        <v>2.19</v>
      </c>
    </row>
    <row r="1159" spans="1:3" x14ac:dyDescent="0.2">
      <c r="A1159" s="72">
        <f t="shared" si="18"/>
        <v>43770</v>
      </c>
      <c r="B1159" s="106">
        <v>43797</v>
      </c>
      <c r="C1159" t="s">
        <v>573</v>
      </c>
    </row>
    <row r="1160" spans="1:3" x14ac:dyDescent="0.2">
      <c r="A1160" s="72">
        <f t="shared" si="18"/>
        <v>43770</v>
      </c>
      <c r="B1160" s="106">
        <v>43798</v>
      </c>
      <c r="C1160" s="4">
        <v>2.21</v>
      </c>
    </row>
    <row r="1161" spans="1:3" x14ac:dyDescent="0.2">
      <c r="A1161" s="72">
        <f t="shared" si="18"/>
        <v>43800</v>
      </c>
      <c r="B1161" s="106">
        <v>43801</v>
      </c>
      <c r="C1161" s="4">
        <v>2.2799999999999998</v>
      </c>
    </row>
    <row r="1162" spans="1:3" x14ac:dyDescent="0.2">
      <c r="A1162" s="72">
        <f t="shared" si="18"/>
        <v>43800</v>
      </c>
      <c r="B1162" s="106">
        <v>43802</v>
      </c>
      <c r="C1162" s="4">
        <v>2.17</v>
      </c>
    </row>
    <row r="1163" spans="1:3" x14ac:dyDescent="0.2">
      <c r="A1163" s="72">
        <f t="shared" si="18"/>
        <v>43800</v>
      </c>
      <c r="B1163" s="106">
        <v>43803</v>
      </c>
      <c r="C1163" s="4">
        <v>2.2200000000000002</v>
      </c>
    </row>
    <row r="1164" spans="1:3" x14ac:dyDescent="0.2">
      <c r="A1164" s="72">
        <f t="shared" si="18"/>
        <v>43800</v>
      </c>
      <c r="B1164" s="106">
        <v>43804</v>
      </c>
      <c r="C1164" s="4">
        <v>2.2400000000000002</v>
      </c>
    </row>
    <row r="1165" spans="1:3" x14ac:dyDescent="0.2">
      <c r="A1165" s="72">
        <f t="shared" si="18"/>
        <v>43800</v>
      </c>
      <c r="B1165" s="106">
        <v>43805</v>
      </c>
      <c r="C1165" s="4">
        <v>2.29</v>
      </c>
    </row>
    <row r="1166" spans="1:3" x14ac:dyDescent="0.2">
      <c r="A1166" s="72">
        <f t="shared" si="18"/>
        <v>43800</v>
      </c>
      <c r="B1166" s="106">
        <v>43808</v>
      </c>
      <c r="C1166" s="4">
        <v>2.27</v>
      </c>
    </row>
    <row r="1167" spans="1:3" x14ac:dyDescent="0.2">
      <c r="A1167" s="72">
        <f t="shared" si="18"/>
        <v>43800</v>
      </c>
      <c r="B1167" s="106">
        <v>43809</v>
      </c>
      <c r="C1167" s="4">
        <v>2.2599999999999998</v>
      </c>
    </row>
    <row r="1168" spans="1:3" x14ac:dyDescent="0.2">
      <c r="A1168" s="72">
        <f t="shared" si="18"/>
        <v>43800</v>
      </c>
      <c r="B1168" s="106">
        <v>43810</v>
      </c>
      <c r="C1168" s="4">
        <v>2.23</v>
      </c>
    </row>
    <row r="1169" spans="1:3" x14ac:dyDescent="0.2">
      <c r="A1169" s="72">
        <f t="shared" si="18"/>
        <v>43800</v>
      </c>
      <c r="B1169" s="106">
        <v>43811</v>
      </c>
      <c r="C1169" s="4">
        <v>2.3199999999999998</v>
      </c>
    </row>
    <row r="1170" spans="1:3" x14ac:dyDescent="0.2">
      <c r="A1170" s="72">
        <f t="shared" si="18"/>
        <v>43800</v>
      </c>
      <c r="B1170" s="106">
        <v>43812</v>
      </c>
      <c r="C1170" s="4">
        <v>2.2599999999999998</v>
      </c>
    </row>
    <row r="1171" spans="1:3" x14ac:dyDescent="0.2">
      <c r="A1171" s="72">
        <f t="shared" si="18"/>
        <v>43800</v>
      </c>
      <c r="B1171" s="106">
        <v>43815</v>
      </c>
      <c r="C1171" s="4">
        <v>2.2999999999999998</v>
      </c>
    </row>
    <row r="1172" spans="1:3" x14ac:dyDescent="0.2">
      <c r="A1172" s="72">
        <f t="shared" si="18"/>
        <v>43800</v>
      </c>
      <c r="B1172" s="106">
        <v>43816</v>
      </c>
      <c r="C1172" s="4">
        <v>2.31</v>
      </c>
    </row>
    <row r="1173" spans="1:3" x14ac:dyDescent="0.2">
      <c r="A1173" s="72">
        <f t="shared" si="18"/>
        <v>43800</v>
      </c>
      <c r="B1173" s="106">
        <v>43817</v>
      </c>
      <c r="C1173" s="4">
        <v>2.35</v>
      </c>
    </row>
    <row r="1174" spans="1:3" x14ac:dyDescent="0.2">
      <c r="A1174" s="72">
        <f t="shared" si="18"/>
        <v>43800</v>
      </c>
      <c r="B1174" s="106">
        <v>43818</v>
      </c>
      <c r="C1174" s="4">
        <v>2.35</v>
      </c>
    </row>
    <row r="1175" spans="1:3" x14ac:dyDescent="0.2">
      <c r="A1175" s="72">
        <f t="shared" si="18"/>
        <v>43800</v>
      </c>
      <c r="B1175" s="106">
        <v>43819</v>
      </c>
      <c r="C1175" s="4">
        <v>2.34</v>
      </c>
    </row>
    <row r="1176" spans="1:3" x14ac:dyDescent="0.2">
      <c r="A1176" s="72">
        <f t="shared" si="18"/>
        <v>43800</v>
      </c>
      <c r="B1176" s="106">
        <v>43822</v>
      </c>
      <c r="C1176" s="4">
        <v>2.35</v>
      </c>
    </row>
    <row r="1177" spans="1:3" x14ac:dyDescent="0.2">
      <c r="A1177" s="72">
        <f t="shared" si="18"/>
        <v>43800</v>
      </c>
      <c r="B1177" s="106">
        <v>43823</v>
      </c>
      <c r="C1177" s="4">
        <v>2.33</v>
      </c>
    </row>
    <row r="1178" spans="1:3" x14ac:dyDescent="0.2">
      <c r="A1178" s="72">
        <f t="shared" si="18"/>
        <v>43800</v>
      </c>
      <c r="B1178" s="106">
        <v>43824</v>
      </c>
      <c r="C1178" t="s">
        <v>573</v>
      </c>
    </row>
    <row r="1179" spans="1:3" x14ac:dyDescent="0.2">
      <c r="A1179" s="72">
        <f t="shared" ref="A1179:A1242" si="19">DATE(YEAR(B1179),MONTH(B1179),1)</f>
        <v>43800</v>
      </c>
      <c r="B1179" s="106">
        <v>43825</v>
      </c>
      <c r="C1179" s="4">
        <v>2.33</v>
      </c>
    </row>
    <row r="1180" spans="1:3" x14ac:dyDescent="0.2">
      <c r="A1180" s="72">
        <f t="shared" si="19"/>
        <v>43800</v>
      </c>
      <c r="B1180" s="106">
        <v>43826</v>
      </c>
      <c r="C1180" s="4">
        <v>2.3199999999999998</v>
      </c>
    </row>
    <row r="1181" spans="1:3" x14ac:dyDescent="0.2">
      <c r="A1181" s="72">
        <f t="shared" si="19"/>
        <v>43800</v>
      </c>
      <c r="B1181" s="106">
        <v>43829</v>
      </c>
      <c r="C1181" s="4">
        <v>2.34</v>
      </c>
    </row>
    <row r="1182" spans="1:3" x14ac:dyDescent="0.2">
      <c r="A1182" s="72">
        <f t="shared" si="19"/>
        <v>43800</v>
      </c>
      <c r="B1182" s="106">
        <v>43830</v>
      </c>
      <c r="C1182" s="4">
        <v>2.39</v>
      </c>
    </row>
    <row r="1183" spans="1:3" x14ac:dyDescent="0.2">
      <c r="A1183" s="72">
        <f t="shared" si="19"/>
        <v>43831</v>
      </c>
      <c r="B1183" s="106">
        <v>43831</v>
      </c>
      <c r="C1183" t="s">
        <v>573</v>
      </c>
    </row>
    <row r="1184" spans="1:3" x14ac:dyDescent="0.2">
      <c r="A1184" s="72">
        <f t="shared" si="19"/>
        <v>43831</v>
      </c>
      <c r="B1184" s="106">
        <v>43832</v>
      </c>
      <c r="C1184" s="4">
        <v>2.33</v>
      </c>
    </row>
    <row r="1185" spans="1:3" x14ac:dyDescent="0.2">
      <c r="A1185" s="72">
        <f t="shared" si="19"/>
        <v>43831</v>
      </c>
      <c r="B1185" s="106">
        <v>43833</v>
      </c>
      <c r="C1185" s="4">
        <v>2.2599999999999998</v>
      </c>
    </row>
    <row r="1186" spans="1:3" x14ac:dyDescent="0.2">
      <c r="A1186" s="72">
        <f t="shared" si="19"/>
        <v>43831</v>
      </c>
      <c r="B1186" s="106">
        <v>43836</v>
      </c>
      <c r="C1186" s="4">
        <v>2.2799999999999998</v>
      </c>
    </row>
    <row r="1187" spans="1:3" x14ac:dyDescent="0.2">
      <c r="A1187" s="72">
        <f t="shared" si="19"/>
        <v>43831</v>
      </c>
      <c r="B1187" s="106">
        <v>43837</v>
      </c>
      <c r="C1187" s="4">
        <v>2.31</v>
      </c>
    </row>
    <row r="1188" spans="1:3" x14ac:dyDescent="0.2">
      <c r="A1188" s="72">
        <f t="shared" si="19"/>
        <v>43831</v>
      </c>
      <c r="B1188" s="106">
        <v>43838</v>
      </c>
      <c r="C1188" s="4">
        <v>2.35</v>
      </c>
    </row>
    <row r="1189" spans="1:3" x14ac:dyDescent="0.2">
      <c r="A1189" s="72">
        <f t="shared" si="19"/>
        <v>43831</v>
      </c>
      <c r="B1189" s="106">
        <v>43839</v>
      </c>
      <c r="C1189" s="4">
        <v>2.38</v>
      </c>
    </row>
    <row r="1190" spans="1:3" x14ac:dyDescent="0.2">
      <c r="A1190" s="72">
        <f t="shared" si="19"/>
        <v>43831</v>
      </c>
      <c r="B1190" s="106">
        <v>43840</v>
      </c>
      <c r="C1190" s="4">
        <v>2.2799999999999998</v>
      </c>
    </row>
    <row r="1191" spans="1:3" x14ac:dyDescent="0.2">
      <c r="A1191" s="72">
        <f t="shared" si="19"/>
        <v>43831</v>
      </c>
      <c r="B1191" s="106">
        <v>43843</v>
      </c>
      <c r="C1191" s="4">
        <v>2.2999999999999998</v>
      </c>
    </row>
    <row r="1192" spans="1:3" x14ac:dyDescent="0.2">
      <c r="A1192" s="72">
        <f t="shared" si="19"/>
        <v>43831</v>
      </c>
      <c r="B1192" s="106">
        <v>43844</v>
      </c>
      <c r="C1192" s="4">
        <v>2.27</v>
      </c>
    </row>
    <row r="1193" spans="1:3" x14ac:dyDescent="0.2">
      <c r="A1193" s="72">
        <f t="shared" si="19"/>
        <v>43831</v>
      </c>
      <c r="B1193" s="106">
        <v>43845</v>
      </c>
      <c r="C1193" s="4">
        <v>2.23</v>
      </c>
    </row>
    <row r="1194" spans="1:3" x14ac:dyDescent="0.2">
      <c r="A1194" s="72">
        <f t="shared" si="19"/>
        <v>43831</v>
      </c>
      <c r="B1194" s="106">
        <v>43846</v>
      </c>
      <c r="C1194" s="4">
        <v>2.2599999999999998</v>
      </c>
    </row>
    <row r="1195" spans="1:3" x14ac:dyDescent="0.2">
      <c r="A1195" s="72">
        <f t="shared" si="19"/>
        <v>43831</v>
      </c>
      <c r="B1195" s="106">
        <v>43847</v>
      </c>
      <c r="C1195" s="4">
        <v>2.29</v>
      </c>
    </row>
    <row r="1196" spans="1:3" x14ac:dyDescent="0.2">
      <c r="A1196" s="72">
        <f t="shared" si="19"/>
        <v>43831</v>
      </c>
      <c r="B1196" s="106">
        <v>43850</v>
      </c>
      <c r="C1196" t="s">
        <v>573</v>
      </c>
    </row>
    <row r="1197" spans="1:3" x14ac:dyDescent="0.2">
      <c r="A1197" s="72">
        <f t="shared" si="19"/>
        <v>43831</v>
      </c>
      <c r="B1197" s="106">
        <v>43851</v>
      </c>
      <c r="C1197" s="4">
        <v>2.23</v>
      </c>
    </row>
    <row r="1198" spans="1:3" x14ac:dyDescent="0.2">
      <c r="A1198" s="72">
        <f t="shared" si="19"/>
        <v>43831</v>
      </c>
      <c r="B1198" s="106">
        <v>43852</v>
      </c>
      <c r="C1198" s="4">
        <v>2.2200000000000002</v>
      </c>
    </row>
    <row r="1199" spans="1:3" x14ac:dyDescent="0.2">
      <c r="A1199" s="72">
        <f t="shared" si="19"/>
        <v>43831</v>
      </c>
      <c r="B1199" s="106">
        <v>43853</v>
      </c>
      <c r="C1199" s="4">
        <v>2.1800000000000002</v>
      </c>
    </row>
    <row r="1200" spans="1:3" x14ac:dyDescent="0.2">
      <c r="A1200" s="72">
        <f t="shared" si="19"/>
        <v>43831</v>
      </c>
      <c r="B1200" s="106">
        <v>43854</v>
      </c>
      <c r="C1200" s="4">
        <v>2.14</v>
      </c>
    </row>
    <row r="1201" spans="1:3" x14ac:dyDescent="0.2">
      <c r="A1201" s="72">
        <f t="shared" si="19"/>
        <v>43831</v>
      </c>
      <c r="B1201" s="106">
        <v>43857</v>
      </c>
      <c r="C1201" s="4">
        <v>2.0499999999999998</v>
      </c>
    </row>
    <row r="1202" spans="1:3" x14ac:dyDescent="0.2">
      <c r="A1202" s="72">
        <f t="shared" si="19"/>
        <v>43831</v>
      </c>
      <c r="B1202" s="106">
        <v>43858</v>
      </c>
      <c r="C1202" s="4">
        <v>2.1</v>
      </c>
    </row>
    <row r="1203" spans="1:3" x14ac:dyDescent="0.2">
      <c r="A1203" s="72">
        <f t="shared" si="19"/>
        <v>43831</v>
      </c>
      <c r="B1203" s="106">
        <v>43859</v>
      </c>
      <c r="C1203" s="4">
        <v>2.0499999999999998</v>
      </c>
    </row>
    <row r="1204" spans="1:3" x14ac:dyDescent="0.2">
      <c r="A1204" s="72">
        <f t="shared" si="19"/>
        <v>43831</v>
      </c>
      <c r="B1204" s="106">
        <v>43860</v>
      </c>
      <c r="C1204" s="4">
        <v>2.04</v>
      </c>
    </row>
    <row r="1205" spans="1:3" x14ac:dyDescent="0.2">
      <c r="A1205" s="72">
        <f t="shared" si="19"/>
        <v>43831</v>
      </c>
      <c r="B1205" s="106">
        <v>43861</v>
      </c>
      <c r="C1205" s="4">
        <v>1.99</v>
      </c>
    </row>
    <row r="1206" spans="1:3" x14ac:dyDescent="0.2">
      <c r="A1206" s="72">
        <f t="shared" si="19"/>
        <v>43862</v>
      </c>
      <c r="B1206" s="106">
        <v>43864</v>
      </c>
      <c r="C1206" s="4">
        <v>2.0099999999999998</v>
      </c>
    </row>
    <row r="1207" spans="1:3" x14ac:dyDescent="0.2">
      <c r="A1207" s="72">
        <f t="shared" si="19"/>
        <v>43862</v>
      </c>
      <c r="B1207" s="106">
        <v>43865</v>
      </c>
      <c r="C1207" s="4">
        <v>2.08</v>
      </c>
    </row>
    <row r="1208" spans="1:3" x14ac:dyDescent="0.2">
      <c r="A1208" s="72">
        <f t="shared" si="19"/>
        <v>43862</v>
      </c>
      <c r="B1208" s="106">
        <v>43866</v>
      </c>
      <c r="C1208" s="4">
        <v>2.14</v>
      </c>
    </row>
    <row r="1209" spans="1:3" x14ac:dyDescent="0.2">
      <c r="A1209" s="72">
        <f t="shared" si="19"/>
        <v>43862</v>
      </c>
      <c r="B1209" s="106">
        <v>43867</v>
      </c>
      <c r="C1209" s="4">
        <v>2.11</v>
      </c>
    </row>
    <row r="1210" spans="1:3" x14ac:dyDescent="0.2">
      <c r="A1210" s="72">
        <f t="shared" si="19"/>
        <v>43862</v>
      </c>
      <c r="B1210" s="106">
        <v>43868</v>
      </c>
      <c r="C1210" s="4">
        <v>2.0499999999999998</v>
      </c>
    </row>
    <row r="1211" spans="1:3" x14ac:dyDescent="0.2">
      <c r="A1211" s="72">
        <f t="shared" si="19"/>
        <v>43862</v>
      </c>
      <c r="B1211" s="106">
        <v>43871</v>
      </c>
      <c r="C1211" s="4">
        <v>2.0299999999999998</v>
      </c>
    </row>
    <row r="1212" spans="1:3" x14ac:dyDescent="0.2">
      <c r="A1212" s="72">
        <f t="shared" si="19"/>
        <v>43862</v>
      </c>
      <c r="B1212" s="106">
        <v>43872</v>
      </c>
      <c r="C1212" s="4">
        <v>2.0499999999999998</v>
      </c>
    </row>
    <row r="1213" spans="1:3" x14ac:dyDescent="0.2">
      <c r="A1213" s="72">
        <f t="shared" si="19"/>
        <v>43862</v>
      </c>
      <c r="B1213" s="106">
        <v>43873</v>
      </c>
      <c r="C1213" s="4">
        <v>2.09</v>
      </c>
    </row>
    <row r="1214" spans="1:3" x14ac:dyDescent="0.2">
      <c r="A1214" s="72">
        <f t="shared" si="19"/>
        <v>43862</v>
      </c>
      <c r="B1214" s="106">
        <v>43874</v>
      </c>
      <c r="C1214" s="4">
        <v>2.0699999999999998</v>
      </c>
    </row>
    <row r="1215" spans="1:3" x14ac:dyDescent="0.2">
      <c r="A1215" s="72">
        <f t="shared" si="19"/>
        <v>43862</v>
      </c>
      <c r="B1215" s="106">
        <v>43875</v>
      </c>
      <c r="C1215" s="4">
        <v>2.04</v>
      </c>
    </row>
    <row r="1216" spans="1:3" x14ac:dyDescent="0.2">
      <c r="A1216" s="72">
        <f t="shared" si="19"/>
        <v>43862</v>
      </c>
      <c r="B1216" s="106">
        <v>43878</v>
      </c>
      <c r="C1216" t="s">
        <v>573</v>
      </c>
    </row>
    <row r="1217" spans="1:3" x14ac:dyDescent="0.2">
      <c r="A1217" s="72">
        <f t="shared" si="19"/>
        <v>43862</v>
      </c>
      <c r="B1217" s="106">
        <v>43879</v>
      </c>
      <c r="C1217" s="4">
        <v>2</v>
      </c>
    </row>
    <row r="1218" spans="1:3" x14ac:dyDescent="0.2">
      <c r="A1218" s="72">
        <f t="shared" si="19"/>
        <v>43862</v>
      </c>
      <c r="B1218" s="106">
        <v>43880</v>
      </c>
      <c r="C1218" s="4">
        <v>2.0099999999999998</v>
      </c>
    </row>
    <row r="1219" spans="1:3" x14ac:dyDescent="0.2">
      <c r="A1219" s="72">
        <f t="shared" si="19"/>
        <v>43862</v>
      </c>
      <c r="B1219" s="106">
        <v>43881</v>
      </c>
      <c r="C1219" s="4">
        <v>1.97</v>
      </c>
    </row>
    <row r="1220" spans="1:3" x14ac:dyDescent="0.2">
      <c r="A1220" s="72">
        <f t="shared" si="19"/>
        <v>43862</v>
      </c>
      <c r="B1220" s="106">
        <v>43882</v>
      </c>
      <c r="C1220" s="4">
        <v>1.9</v>
      </c>
    </row>
    <row r="1221" spans="1:3" x14ac:dyDescent="0.2">
      <c r="A1221" s="72">
        <f t="shared" si="19"/>
        <v>43862</v>
      </c>
      <c r="B1221" s="106">
        <v>43885</v>
      </c>
      <c r="C1221" s="4">
        <v>1.84</v>
      </c>
    </row>
    <row r="1222" spans="1:3" x14ac:dyDescent="0.2">
      <c r="A1222" s="72">
        <f t="shared" si="19"/>
        <v>43862</v>
      </c>
      <c r="B1222" s="106">
        <v>43886</v>
      </c>
      <c r="C1222" s="4">
        <v>1.8</v>
      </c>
    </row>
    <row r="1223" spans="1:3" x14ac:dyDescent="0.2">
      <c r="A1223" s="72">
        <f t="shared" si="19"/>
        <v>43862</v>
      </c>
      <c r="B1223" s="106">
        <v>43887</v>
      </c>
      <c r="C1223" s="4">
        <v>1.81</v>
      </c>
    </row>
    <row r="1224" spans="1:3" x14ac:dyDescent="0.2">
      <c r="A1224" s="72">
        <f t="shared" si="19"/>
        <v>43862</v>
      </c>
      <c r="B1224" s="106">
        <v>43888</v>
      </c>
      <c r="C1224" s="4">
        <v>1.79</v>
      </c>
    </row>
    <row r="1225" spans="1:3" x14ac:dyDescent="0.2">
      <c r="A1225" s="72">
        <f t="shared" si="19"/>
        <v>43862</v>
      </c>
      <c r="B1225" s="106">
        <v>43889</v>
      </c>
      <c r="C1225" s="4">
        <v>1.65</v>
      </c>
    </row>
    <row r="1226" spans="1:3" x14ac:dyDescent="0.2">
      <c r="A1226" s="72">
        <f t="shared" si="19"/>
        <v>43891</v>
      </c>
      <c r="B1226" s="107" t="s">
        <v>1542</v>
      </c>
      <c r="C1226" s="4">
        <v>1.66</v>
      </c>
    </row>
    <row r="1227" spans="1:3" x14ac:dyDescent="0.2">
      <c r="A1227" s="72">
        <f t="shared" si="19"/>
        <v>43891</v>
      </c>
      <c r="B1227" s="107" t="s">
        <v>1543</v>
      </c>
      <c r="C1227" s="4">
        <v>1.64</v>
      </c>
    </row>
    <row r="1228" spans="1:3" x14ac:dyDescent="0.2">
      <c r="A1228" s="72">
        <f t="shared" si="19"/>
        <v>43891</v>
      </c>
      <c r="B1228" s="107" t="s">
        <v>1544</v>
      </c>
      <c r="C1228" s="4">
        <v>1.67</v>
      </c>
    </row>
    <row r="1229" spans="1:3" x14ac:dyDescent="0.2">
      <c r="A1229" s="72">
        <f t="shared" si="19"/>
        <v>43891</v>
      </c>
      <c r="B1229" s="107" t="s">
        <v>1545</v>
      </c>
      <c r="C1229" s="4">
        <v>1.56</v>
      </c>
    </row>
    <row r="1230" spans="1:3" x14ac:dyDescent="0.2">
      <c r="A1230" s="72">
        <f t="shared" si="19"/>
        <v>43891</v>
      </c>
      <c r="B1230" s="107" t="s">
        <v>1546</v>
      </c>
      <c r="C1230" s="4">
        <v>1.25</v>
      </c>
    </row>
    <row r="1231" spans="1:3" x14ac:dyDescent="0.2">
      <c r="A1231" s="72">
        <f t="shared" si="19"/>
        <v>43891</v>
      </c>
      <c r="B1231" s="107" t="s">
        <v>1547</v>
      </c>
      <c r="C1231" s="4">
        <v>0.99</v>
      </c>
    </row>
    <row r="1232" spans="1:3" x14ac:dyDescent="0.2">
      <c r="A1232" s="72">
        <f t="shared" si="19"/>
        <v>43891</v>
      </c>
      <c r="B1232" s="107" t="s">
        <v>1548</v>
      </c>
      <c r="C1232" s="4">
        <v>1.28</v>
      </c>
    </row>
    <row r="1233" spans="1:3" x14ac:dyDescent="0.2">
      <c r="A1233" s="72">
        <f t="shared" si="19"/>
        <v>43891</v>
      </c>
      <c r="B1233" s="107" t="s">
        <v>1549</v>
      </c>
      <c r="C1233" s="4">
        <v>1.3</v>
      </c>
    </row>
    <row r="1234" spans="1:3" x14ac:dyDescent="0.2">
      <c r="A1234" s="72">
        <f t="shared" si="19"/>
        <v>43891</v>
      </c>
      <c r="B1234" s="107" t="s">
        <v>1550</v>
      </c>
      <c r="C1234" s="4">
        <v>1.49</v>
      </c>
    </row>
    <row r="1235" spans="1:3" x14ac:dyDescent="0.2">
      <c r="A1235" s="72">
        <f t="shared" si="19"/>
        <v>43891</v>
      </c>
      <c r="B1235" s="107" t="s">
        <v>1551</v>
      </c>
      <c r="C1235" s="4">
        <v>1.56</v>
      </c>
    </row>
    <row r="1236" spans="1:3" x14ac:dyDescent="0.2">
      <c r="A1236" s="72">
        <f t="shared" si="19"/>
        <v>43891</v>
      </c>
      <c r="B1236" s="107" t="s">
        <v>1567</v>
      </c>
      <c r="C1236">
        <v>1.34</v>
      </c>
    </row>
    <row r="1237" spans="1:3" x14ac:dyDescent="0.2">
      <c r="A1237" s="72">
        <f t="shared" si="19"/>
        <v>43891</v>
      </c>
      <c r="B1237" s="107" t="s">
        <v>1566</v>
      </c>
      <c r="C1237">
        <v>1.63</v>
      </c>
    </row>
    <row r="1238" spans="1:3" x14ac:dyDescent="0.2">
      <c r="A1238" s="72">
        <f t="shared" si="19"/>
        <v>43891</v>
      </c>
      <c r="B1238" s="107" t="s">
        <v>1565</v>
      </c>
      <c r="C1238">
        <v>1.77</v>
      </c>
    </row>
    <row r="1239" spans="1:3" x14ac:dyDescent="0.2">
      <c r="A1239" s="72">
        <f t="shared" si="19"/>
        <v>43891</v>
      </c>
      <c r="B1239" s="107" t="s">
        <v>1564</v>
      </c>
      <c r="C1239">
        <v>1.78</v>
      </c>
    </row>
    <row r="1240" spans="1:3" x14ac:dyDescent="0.2">
      <c r="A1240" s="72">
        <f t="shared" si="19"/>
        <v>43891</v>
      </c>
      <c r="B1240" s="107" t="s">
        <v>1563</v>
      </c>
      <c r="C1240">
        <v>1.55</v>
      </c>
    </row>
    <row r="1241" spans="1:3" x14ac:dyDescent="0.2">
      <c r="A1241" s="72">
        <f t="shared" si="19"/>
        <v>43891</v>
      </c>
      <c r="B1241" s="107" t="s">
        <v>1562</v>
      </c>
      <c r="C1241">
        <v>1.33</v>
      </c>
    </row>
    <row r="1242" spans="1:3" x14ac:dyDescent="0.2">
      <c r="A1242" s="72">
        <f t="shared" si="19"/>
        <v>43891</v>
      </c>
      <c r="B1242" s="107" t="s">
        <v>1561</v>
      </c>
      <c r="C1242">
        <v>1.39</v>
      </c>
    </row>
    <row r="1243" spans="1:3" x14ac:dyDescent="0.2">
      <c r="A1243" s="72">
        <f t="shared" ref="A1243:A1306" si="20">DATE(YEAR(B1243),MONTH(B1243),1)</f>
        <v>43891</v>
      </c>
      <c r="B1243" s="107" t="s">
        <v>1560</v>
      </c>
      <c r="C1243">
        <v>1.45</v>
      </c>
    </row>
    <row r="1244" spans="1:3" x14ac:dyDescent="0.2">
      <c r="A1244" s="72">
        <f t="shared" si="20"/>
        <v>43891</v>
      </c>
      <c r="B1244" s="107" t="s">
        <v>1559</v>
      </c>
      <c r="C1244">
        <v>1.42</v>
      </c>
    </row>
    <row r="1245" spans="1:3" x14ac:dyDescent="0.2">
      <c r="A1245" s="72">
        <f t="shared" si="20"/>
        <v>43891</v>
      </c>
      <c r="B1245" s="107" t="s">
        <v>1558</v>
      </c>
      <c r="C1245">
        <v>1.29</v>
      </c>
    </row>
    <row r="1246" spans="1:3" x14ac:dyDescent="0.2">
      <c r="A1246" s="72">
        <f t="shared" si="20"/>
        <v>43891</v>
      </c>
      <c r="B1246" s="107" t="s">
        <v>1557</v>
      </c>
      <c r="C1246">
        <v>1.31</v>
      </c>
    </row>
    <row r="1247" spans="1:3" x14ac:dyDescent="0.2">
      <c r="A1247" s="72">
        <f t="shared" si="20"/>
        <v>43891</v>
      </c>
      <c r="B1247" s="107" t="s">
        <v>1556</v>
      </c>
      <c r="C1247">
        <v>1.35</v>
      </c>
    </row>
    <row r="1248" spans="1:3" x14ac:dyDescent="0.2">
      <c r="A1248" s="72">
        <f t="shared" si="20"/>
        <v>43922</v>
      </c>
      <c r="B1248" s="107" t="s">
        <v>1568</v>
      </c>
      <c r="C1248">
        <v>1.27</v>
      </c>
    </row>
    <row r="1249" spans="1:3" x14ac:dyDescent="0.2">
      <c r="A1249" s="72">
        <f t="shared" si="20"/>
        <v>43922</v>
      </c>
      <c r="B1249" s="107" t="s">
        <v>1569</v>
      </c>
      <c r="C1249">
        <v>1.26</v>
      </c>
    </row>
    <row r="1250" spans="1:3" x14ac:dyDescent="0.2">
      <c r="A1250" s="72">
        <f t="shared" si="20"/>
        <v>43922</v>
      </c>
      <c r="B1250" s="107" t="s">
        <v>1570</v>
      </c>
      <c r="C1250">
        <v>1.24</v>
      </c>
    </row>
    <row r="1251" spans="1:3" x14ac:dyDescent="0.2">
      <c r="A1251" s="72">
        <f t="shared" si="20"/>
        <v>43922</v>
      </c>
      <c r="B1251" s="107" t="s">
        <v>1571</v>
      </c>
      <c r="C1251">
        <v>1.27</v>
      </c>
    </row>
    <row r="1252" spans="1:3" x14ac:dyDescent="0.2">
      <c r="A1252" s="72">
        <f t="shared" si="20"/>
        <v>43922</v>
      </c>
      <c r="B1252" s="107" t="s">
        <v>1572</v>
      </c>
      <c r="C1252">
        <v>1.32</v>
      </c>
    </row>
    <row r="1253" spans="1:3" x14ac:dyDescent="0.2">
      <c r="A1253" s="72">
        <f t="shared" si="20"/>
        <v>43922</v>
      </c>
      <c r="B1253" s="107" t="s">
        <v>1573</v>
      </c>
      <c r="C1253">
        <v>1.37</v>
      </c>
    </row>
    <row r="1254" spans="1:3" x14ac:dyDescent="0.2">
      <c r="A1254" s="72">
        <f t="shared" si="20"/>
        <v>43922</v>
      </c>
      <c r="B1254" s="107" t="s">
        <v>1574</v>
      </c>
      <c r="C1254">
        <v>1.35</v>
      </c>
    </row>
    <row r="1255" spans="1:3" x14ac:dyDescent="0.2">
      <c r="A1255" s="72">
        <f t="shared" si="20"/>
        <v>43922</v>
      </c>
      <c r="B1255" s="107" t="s">
        <v>1575</v>
      </c>
      <c r="C1255" t="s">
        <v>573</v>
      </c>
    </row>
    <row r="1256" spans="1:3" x14ac:dyDescent="0.2">
      <c r="A1256" s="72">
        <f t="shared" si="20"/>
        <v>43922</v>
      </c>
      <c r="B1256" s="107" t="s">
        <v>1576</v>
      </c>
      <c r="C1256">
        <v>1.39</v>
      </c>
    </row>
    <row r="1257" spans="1:3" x14ac:dyDescent="0.2">
      <c r="A1257" s="72">
        <f t="shared" si="20"/>
        <v>43922</v>
      </c>
      <c r="B1257" s="107" t="s">
        <v>1577</v>
      </c>
      <c r="C1257">
        <v>1.41</v>
      </c>
    </row>
    <row r="1258" spans="1:3" x14ac:dyDescent="0.2">
      <c r="A1258" s="72">
        <f t="shared" si="20"/>
        <v>43922</v>
      </c>
      <c r="B1258" s="107" t="s">
        <v>1578</v>
      </c>
      <c r="C1258">
        <v>1.27</v>
      </c>
    </row>
    <row r="1259" spans="1:3" x14ac:dyDescent="0.2">
      <c r="A1259" s="72">
        <f t="shared" si="20"/>
        <v>43922</v>
      </c>
      <c r="B1259" s="107" t="s">
        <v>1579</v>
      </c>
      <c r="C1259">
        <v>1.21</v>
      </c>
    </row>
    <row r="1260" spans="1:3" x14ac:dyDescent="0.2">
      <c r="A1260" s="72">
        <f t="shared" si="20"/>
        <v>43922</v>
      </c>
      <c r="B1260" s="107" t="s">
        <v>1580</v>
      </c>
      <c r="C1260">
        <v>1.27</v>
      </c>
    </row>
    <row r="1261" spans="1:3" x14ac:dyDescent="0.2">
      <c r="A1261" s="72">
        <f t="shared" si="20"/>
        <v>43922</v>
      </c>
      <c r="B1261" s="107" t="s">
        <v>1581</v>
      </c>
      <c r="C1261">
        <v>1.23</v>
      </c>
    </row>
    <row r="1262" spans="1:3" x14ac:dyDescent="0.2">
      <c r="A1262" s="72">
        <f t="shared" si="20"/>
        <v>43922</v>
      </c>
      <c r="B1262" s="107" t="s">
        <v>1582</v>
      </c>
      <c r="C1262">
        <v>1.17</v>
      </c>
    </row>
    <row r="1263" spans="1:3" x14ac:dyDescent="0.2">
      <c r="A1263" s="72">
        <f t="shared" si="20"/>
        <v>43922</v>
      </c>
      <c r="B1263" s="107" t="s">
        <v>1583</v>
      </c>
      <c r="C1263">
        <v>1.22</v>
      </c>
    </row>
    <row r="1264" spans="1:3" x14ac:dyDescent="0.2">
      <c r="A1264" s="72">
        <f t="shared" si="20"/>
        <v>43922</v>
      </c>
      <c r="B1264" s="107" t="s">
        <v>1584</v>
      </c>
      <c r="C1264">
        <v>1.18</v>
      </c>
    </row>
    <row r="1265" spans="1:3" x14ac:dyDescent="0.2">
      <c r="A1265" s="72">
        <f t="shared" si="20"/>
        <v>43922</v>
      </c>
      <c r="B1265" s="107" t="s">
        <v>1585</v>
      </c>
      <c r="C1265">
        <v>1.17</v>
      </c>
    </row>
    <row r="1266" spans="1:3" x14ac:dyDescent="0.2">
      <c r="A1266" s="72">
        <f t="shared" si="20"/>
        <v>43922</v>
      </c>
      <c r="B1266" s="107" t="s">
        <v>1586</v>
      </c>
      <c r="C1266">
        <v>1.25</v>
      </c>
    </row>
    <row r="1267" spans="1:3" x14ac:dyDescent="0.2">
      <c r="A1267" s="72">
        <f t="shared" si="20"/>
        <v>43922</v>
      </c>
      <c r="B1267" s="107" t="s">
        <v>1587</v>
      </c>
      <c r="C1267">
        <v>1.2</v>
      </c>
    </row>
    <row r="1268" spans="1:3" x14ac:dyDescent="0.2">
      <c r="A1268" s="72">
        <f t="shared" si="20"/>
        <v>43922</v>
      </c>
      <c r="B1268" s="107" t="s">
        <v>1588</v>
      </c>
      <c r="C1268">
        <v>1.24</v>
      </c>
    </row>
    <row r="1269" spans="1:3" x14ac:dyDescent="0.2">
      <c r="A1269" s="72">
        <f t="shared" si="20"/>
        <v>43922</v>
      </c>
      <c r="B1269" s="107" t="s">
        <v>1589</v>
      </c>
      <c r="C1269">
        <v>1.28</v>
      </c>
    </row>
    <row r="1270" spans="1:3" x14ac:dyDescent="0.2">
      <c r="A1270" s="72">
        <f t="shared" si="20"/>
        <v>43952</v>
      </c>
      <c r="B1270" s="107" t="s">
        <v>1590</v>
      </c>
      <c r="C1270">
        <v>1.27</v>
      </c>
    </row>
    <row r="1271" spans="1:3" x14ac:dyDescent="0.2">
      <c r="A1271" s="72">
        <f t="shared" si="20"/>
        <v>43952</v>
      </c>
      <c r="B1271" s="107" t="s">
        <v>1591</v>
      </c>
      <c r="C1271">
        <v>1.29</v>
      </c>
    </row>
    <row r="1272" spans="1:3" x14ac:dyDescent="0.2">
      <c r="A1272" s="72">
        <f t="shared" si="20"/>
        <v>43952</v>
      </c>
      <c r="B1272" s="107" t="s">
        <v>1592</v>
      </c>
      <c r="C1272">
        <v>1.32</v>
      </c>
    </row>
    <row r="1273" spans="1:3" x14ac:dyDescent="0.2">
      <c r="A1273" s="72">
        <f t="shared" si="20"/>
        <v>43952</v>
      </c>
      <c r="B1273" s="107" t="s">
        <v>1593</v>
      </c>
      <c r="C1273">
        <v>1.41</v>
      </c>
    </row>
    <row r="1274" spans="1:3" x14ac:dyDescent="0.2">
      <c r="A1274" s="72">
        <f t="shared" si="20"/>
        <v>43952</v>
      </c>
      <c r="B1274" s="107" t="s">
        <v>1594</v>
      </c>
      <c r="C1274">
        <v>1.31</v>
      </c>
    </row>
    <row r="1275" spans="1:3" x14ac:dyDescent="0.2">
      <c r="A1275" s="72">
        <f t="shared" si="20"/>
        <v>43952</v>
      </c>
      <c r="B1275" s="107" t="s">
        <v>1595</v>
      </c>
      <c r="C1275">
        <v>1.39</v>
      </c>
    </row>
    <row r="1276" spans="1:3" x14ac:dyDescent="0.2">
      <c r="A1276" s="72">
        <f t="shared" si="20"/>
        <v>43952</v>
      </c>
      <c r="B1276" s="107" t="s">
        <v>1596</v>
      </c>
      <c r="C1276">
        <v>1.43</v>
      </c>
    </row>
    <row r="1277" spans="1:3" x14ac:dyDescent="0.2">
      <c r="A1277" s="72">
        <f t="shared" si="20"/>
        <v>43952</v>
      </c>
      <c r="B1277" s="107" t="s">
        <v>1597</v>
      </c>
      <c r="C1277">
        <v>1.38</v>
      </c>
    </row>
    <row r="1278" spans="1:3" x14ac:dyDescent="0.2">
      <c r="A1278" s="72">
        <f t="shared" si="20"/>
        <v>43952</v>
      </c>
      <c r="B1278" s="107" t="s">
        <v>1598</v>
      </c>
      <c r="C1278">
        <v>1.35</v>
      </c>
    </row>
    <row r="1279" spans="1:3" x14ac:dyDescent="0.2">
      <c r="A1279" s="72">
        <f t="shared" si="20"/>
        <v>43952</v>
      </c>
      <c r="B1279" s="107" t="s">
        <v>1599</v>
      </c>
      <c r="C1279">
        <v>1.3</v>
      </c>
    </row>
    <row r="1280" spans="1:3" x14ac:dyDescent="0.2">
      <c r="A1280" s="72">
        <f t="shared" si="20"/>
        <v>43952</v>
      </c>
      <c r="B1280" s="107" t="s">
        <v>1600</v>
      </c>
      <c r="C1280">
        <v>1.32</v>
      </c>
    </row>
    <row r="1281" spans="1:3" x14ac:dyDescent="0.2">
      <c r="A1281" s="72">
        <f t="shared" si="20"/>
        <v>43952</v>
      </c>
      <c r="B1281" s="107">
        <v>43969</v>
      </c>
      <c r="C1281">
        <v>1.44</v>
      </c>
    </row>
    <row r="1282" spans="1:3" x14ac:dyDescent="0.2">
      <c r="A1282" s="72">
        <f t="shared" si="20"/>
        <v>43952</v>
      </c>
      <c r="B1282" s="107">
        <v>43970</v>
      </c>
      <c r="C1282">
        <v>1.43</v>
      </c>
    </row>
    <row r="1283" spans="1:3" x14ac:dyDescent="0.2">
      <c r="A1283" s="72">
        <f t="shared" si="20"/>
        <v>43952</v>
      </c>
      <c r="B1283" s="107">
        <v>43971</v>
      </c>
      <c r="C1283">
        <v>1.4</v>
      </c>
    </row>
    <row r="1284" spans="1:3" x14ac:dyDescent="0.2">
      <c r="A1284" s="72">
        <f t="shared" si="20"/>
        <v>43952</v>
      </c>
      <c r="B1284" s="107">
        <v>43972</v>
      </c>
      <c r="C1284">
        <v>1.4</v>
      </c>
    </row>
    <row r="1285" spans="1:3" x14ac:dyDescent="0.2">
      <c r="A1285" s="72">
        <f t="shared" si="20"/>
        <v>43952</v>
      </c>
      <c r="B1285" s="107">
        <v>43973</v>
      </c>
      <c r="C1285">
        <v>1.37</v>
      </c>
    </row>
    <row r="1286" spans="1:3" x14ac:dyDescent="0.2">
      <c r="A1286" s="72">
        <f t="shared" si="20"/>
        <v>43952</v>
      </c>
      <c r="B1286" s="107">
        <v>43976</v>
      </c>
      <c r="C1286" t="s">
        <v>573</v>
      </c>
    </row>
    <row r="1287" spans="1:3" x14ac:dyDescent="0.2">
      <c r="A1287" s="72">
        <f t="shared" si="20"/>
        <v>43952</v>
      </c>
      <c r="B1287" s="107">
        <v>43977</v>
      </c>
      <c r="C1287">
        <v>1.43</v>
      </c>
    </row>
    <row r="1288" spans="1:3" x14ac:dyDescent="0.2">
      <c r="A1288" s="72">
        <f t="shared" si="20"/>
        <v>43952</v>
      </c>
      <c r="B1288" s="107">
        <v>43978</v>
      </c>
      <c r="C1288">
        <v>1.44</v>
      </c>
    </row>
    <row r="1289" spans="1:3" x14ac:dyDescent="0.2">
      <c r="A1289" s="72">
        <f t="shared" si="20"/>
        <v>43952</v>
      </c>
      <c r="B1289" s="107">
        <v>43979</v>
      </c>
      <c r="C1289">
        <v>1.47</v>
      </c>
    </row>
    <row r="1290" spans="1:3" x14ac:dyDescent="0.2">
      <c r="A1290" s="72">
        <f t="shared" si="20"/>
        <v>43952</v>
      </c>
      <c r="B1290" s="107">
        <v>43980</v>
      </c>
      <c r="C1290">
        <v>1.41</v>
      </c>
    </row>
    <row r="1291" spans="1:3" x14ac:dyDescent="0.2">
      <c r="A1291" s="72">
        <f t="shared" si="20"/>
        <v>43983</v>
      </c>
      <c r="B1291" s="107">
        <v>43983</v>
      </c>
      <c r="C1291">
        <v>1.46</v>
      </c>
    </row>
    <row r="1292" spans="1:3" x14ac:dyDescent="0.2">
      <c r="A1292" s="72">
        <f t="shared" si="20"/>
        <v>43983</v>
      </c>
      <c r="B1292" s="107">
        <v>43984</v>
      </c>
      <c r="C1292">
        <v>1.48</v>
      </c>
    </row>
    <row r="1293" spans="1:3" x14ac:dyDescent="0.2">
      <c r="A1293" s="72">
        <f t="shared" si="20"/>
        <v>43983</v>
      </c>
      <c r="B1293" s="107">
        <v>43985</v>
      </c>
      <c r="C1293">
        <v>1.56</v>
      </c>
    </row>
    <row r="1294" spans="1:3" x14ac:dyDescent="0.2">
      <c r="A1294" s="72">
        <f t="shared" si="20"/>
        <v>43983</v>
      </c>
      <c r="B1294" s="107">
        <v>43986</v>
      </c>
      <c r="C1294">
        <v>1.61</v>
      </c>
    </row>
    <row r="1295" spans="1:3" x14ac:dyDescent="0.2">
      <c r="A1295" s="72">
        <f t="shared" si="20"/>
        <v>43983</v>
      </c>
      <c r="B1295" s="107">
        <v>43987</v>
      </c>
      <c r="C1295">
        <v>1.68</v>
      </c>
    </row>
    <row r="1296" spans="1:3" x14ac:dyDescent="0.2">
      <c r="A1296" s="72">
        <f t="shared" si="20"/>
        <v>43983</v>
      </c>
      <c r="B1296" s="107">
        <v>43990</v>
      </c>
      <c r="C1296">
        <v>1.65</v>
      </c>
    </row>
    <row r="1297" spans="1:3" x14ac:dyDescent="0.2">
      <c r="A1297" s="72">
        <f t="shared" si="20"/>
        <v>43983</v>
      </c>
      <c r="B1297" s="107">
        <v>43991</v>
      </c>
      <c r="C1297">
        <v>1.59</v>
      </c>
    </row>
    <row r="1298" spans="1:3" x14ac:dyDescent="0.2">
      <c r="A1298" s="72">
        <f t="shared" si="20"/>
        <v>43983</v>
      </c>
      <c r="B1298" s="107">
        <v>43992</v>
      </c>
      <c r="C1298">
        <v>1.53</v>
      </c>
    </row>
    <row r="1299" spans="1:3" x14ac:dyDescent="0.2">
      <c r="A1299" s="72">
        <f t="shared" si="20"/>
        <v>43983</v>
      </c>
      <c r="B1299" s="107">
        <v>43993</v>
      </c>
      <c r="C1299">
        <v>1.41</v>
      </c>
    </row>
    <row r="1300" spans="1:3" x14ac:dyDescent="0.2">
      <c r="A1300" s="72">
        <f t="shared" si="20"/>
        <v>43983</v>
      </c>
      <c r="B1300" s="107">
        <v>43994</v>
      </c>
      <c r="C1300">
        <v>1.45</v>
      </c>
    </row>
    <row r="1301" spans="1:3" x14ac:dyDescent="0.2">
      <c r="A1301" s="72">
        <f t="shared" si="20"/>
        <v>43983</v>
      </c>
      <c r="B1301" s="107">
        <v>43997</v>
      </c>
      <c r="C1301">
        <v>1.45</v>
      </c>
    </row>
    <row r="1302" spans="1:3" x14ac:dyDescent="0.2">
      <c r="A1302" s="72">
        <f t="shared" si="20"/>
        <v>43983</v>
      </c>
      <c r="B1302" s="107">
        <v>43998</v>
      </c>
      <c r="C1302">
        <v>1.54</v>
      </c>
    </row>
    <row r="1303" spans="1:3" x14ac:dyDescent="0.2">
      <c r="A1303" s="72">
        <f t="shared" si="20"/>
        <v>43983</v>
      </c>
      <c r="B1303" s="107">
        <v>43999</v>
      </c>
      <c r="C1303">
        <v>1.52</v>
      </c>
    </row>
    <row r="1304" spans="1:3" x14ac:dyDescent="0.2">
      <c r="A1304" s="72">
        <f t="shared" si="20"/>
        <v>43983</v>
      </c>
      <c r="B1304" s="107">
        <v>44000</v>
      </c>
      <c r="C1304">
        <v>1.47</v>
      </c>
    </row>
    <row r="1305" spans="1:3" x14ac:dyDescent="0.2">
      <c r="A1305" s="72">
        <f t="shared" si="20"/>
        <v>43983</v>
      </c>
      <c r="B1305" s="107">
        <v>44001</v>
      </c>
      <c r="C1305">
        <v>1.47</v>
      </c>
    </row>
    <row r="1306" spans="1:3" x14ac:dyDescent="0.2">
      <c r="A1306" s="72">
        <f t="shared" si="20"/>
        <v>43983</v>
      </c>
      <c r="B1306" s="107">
        <v>44004</v>
      </c>
      <c r="C1306">
        <v>1.46</v>
      </c>
    </row>
    <row r="1307" spans="1:3" x14ac:dyDescent="0.2">
      <c r="A1307" s="72">
        <f t="shared" ref="A1307:A1371" si="21">DATE(YEAR(B1307),MONTH(B1307),1)</f>
        <v>43983</v>
      </c>
      <c r="B1307" s="107">
        <v>44005</v>
      </c>
      <c r="C1307">
        <v>1.49</v>
      </c>
    </row>
    <row r="1308" spans="1:3" x14ac:dyDescent="0.2">
      <c r="A1308" s="72">
        <f t="shared" si="21"/>
        <v>43983</v>
      </c>
      <c r="B1308" s="107">
        <v>44006</v>
      </c>
      <c r="C1308">
        <v>1.44</v>
      </c>
    </row>
    <row r="1309" spans="1:3" x14ac:dyDescent="0.2">
      <c r="A1309" s="72">
        <f t="shared" si="21"/>
        <v>43983</v>
      </c>
      <c r="B1309" s="107">
        <v>44007</v>
      </c>
      <c r="C1309">
        <v>1.43</v>
      </c>
    </row>
    <row r="1310" spans="1:3" x14ac:dyDescent="0.2">
      <c r="A1310" s="72">
        <f t="shared" si="21"/>
        <v>43983</v>
      </c>
      <c r="B1310" s="107">
        <v>44008</v>
      </c>
      <c r="C1310">
        <v>1.37</v>
      </c>
    </row>
    <row r="1311" spans="1:3" x14ac:dyDescent="0.2">
      <c r="A1311" s="72">
        <f t="shared" si="21"/>
        <v>43983</v>
      </c>
      <c r="B1311" s="107" t="s">
        <v>1634</v>
      </c>
      <c r="C1311">
        <v>1.39</v>
      </c>
    </row>
    <row r="1312" spans="1:3" x14ac:dyDescent="0.2">
      <c r="A1312" s="72">
        <f t="shared" si="21"/>
        <v>43983</v>
      </c>
      <c r="B1312" s="107" t="s">
        <v>1635</v>
      </c>
      <c r="C1312">
        <v>1.41</v>
      </c>
    </row>
    <row r="1313" spans="1:3" x14ac:dyDescent="0.2">
      <c r="A1313" s="72">
        <f t="shared" si="21"/>
        <v>44013</v>
      </c>
      <c r="B1313" s="107" t="s">
        <v>1636</v>
      </c>
      <c r="C1313">
        <v>1.43</v>
      </c>
    </row>
    <row r="1314" spans="1:3" x14ac:dyDescent="0.2">
      <c r="A1314" s="72">
        <f t="shared" si="21"/>
        <v>44013</v>
      </c>
      <c r="B1314" s="107" t="s">
        <v>1637</v>
      </c>
      <c r="C1314">
        <v>1.43</v>
      </c>
    </row>
    <row r="1315" spans="1:3" x14ac:dyDescent="0.2">
      <c r="A1315" s="72">
        <f t="shared" si="21"/>
        <v>44013</v>
      </c>
      <c r="B1315" s="107" t="s">
        <v>1638</v>
      </c>
      <c r="C1315" t="s">
        <v>573</v>
      </c>
    </row>
    <row r="1316" spans="1:3" x14ac:dyDescent="0.2">
      <c r="A1316" s="72">
        <f t="shared" si="21"/>
        <v>44013</v>
      </c>
      <c r="B1316" s="107" t="s">
        <v>1639</v>
      </c>
      <c r="C1316">
        <v>1.45</v>
      </c>
    </row>
    <row r="1317" spans="1:3" x14ac:dyDescent="0.2">
      <c r="A1317" s="72">
        <f t="shared" si="21"/>
        <v>44013</v>
      </c>
      <c r="B1317" s="107" t="s">
        <v>1640</v>
      </c>
      <c r="C1317">
        <v>1.38</v>
      </c>
    </row>
    <row r="1318" spans="1:3" x14ac:dyDescent="0.2">
      <c r="A1318" s="72">
        <f t="shared" si="21"/>
        <v>44013</v>
      </c>
      <c r="B1318" s="107" t="s">
        <v>1641</v>
      </c>
      <c r="C1318">
        <v>1.39</v>
      </c>
    </row>
    <row r="1319" spans="1:3" x14ac:dyDescent="0.2">
      <c r="A1319" s="72">
        <f t="shared" si="21"/>
        <v>44013</v>
      </c>
      <c r="B1319" s="107" t="s">
        <v>1642</v>
      </c>
      <c r="C1319">
        <v>1.32</v>
      </c>
    </row>
    <row r="1320" spans="1:3" x14ac:dyDescent="0.2">
      <c r="A1320" s="72">
        <f t="shared" si="21"/>
        <v>44013</v>
      </c>
      <c r="B1320" s="107" t="s">
        <v>1643</v>
      </c>
      <c r="C1320">
        <v>1.33</v>
      </c>
    </row>
    <row r="1321" spans="1:3" x14ac:dyDescent="0.2">
      <c r="A1321" s="72">
        <f t="shared" si="21"/>
        <v>44013</v>
      </c>
      <c r="B1321" s="107" t="s">
        <v>1644</v>
      </c>
      <c r="C1321">
        <v>1.33</v>
      </c>
    </row>
    <row r="1322" spans="1:3" x14ac:dyDescent="0.2">
      <c r="A1322" s="72">
        <f t="shared" si="21"/>
        <v>44013</v>
      </c>
      <c r="B1322" s="107" t="s">
        <v>1645</v>
      </c>
      <c r="C1322">
        <v>1.3</v>
      </c>
    </row>
    <row r="1323" spans="1:3" x14ac:dyDescent="0.2">
      <c r="A1323" s="72">
        <f t="shared" si="21"/>
        <v>44013</v>
      </c>
      <c r="B1323" s="107" t="s">
        <v>1646</v>
      </c>
      <c r="C1323">
        <v>1.33</v>
      </c>
    </row>
    <row r="1324" spans="1:3" x14ac:dyDescent="0.2">
      <c r="A1324" s="72">
        <f t="shared" si="21"/>
        <v>44013</v>
      </c>
      <c r="B1324" s="107" t="s">
        <v>1647</v>
      </c>
      <c r="C1324">
        <v>1.31</v>
      </c>
    </row>
    <row r="1325" spans="1:3" x14ac:dyDescent="0.2">
      <c r="A1325" s="72">
        <f t="shared" si="21"/>
        <v>44013</v>
      </c>
      <c r="B1325" s="107" t="s">
        <v>1648</v>
      </c>
      <c r="C1325">
        <v>1.33</v>
      </c>
    </row>
    <row r="1326" spans="1:3" x14ac:dyDescent="0.2">
      <c r="A1326" s="72">
        <f t="shared" si="21"/>
        <v>44013</v>
      </c>
      <c r="B1326" s="107" t="s">
        <v>1649</v>
      </c>
      <c r="C1326">
        <v>1.32</v>
      </c>
    </row>
    <row r="1327" spans="1:3" x14ac:dyDescent="0.2">
      <c r="A1327" s="72">
        <f t="shared" si="21"/>
        <v>44013</v>
      </c>
      <c r="B1327" s="107" t="s">
        <v>1650</v>
      </c>
      <c r="C1327">
        <v>1.31</v>
      </c>
    </row>
    <row r="1328" spans="1:3" x14ac:dyDescent="0.2">
      <c r="A1328" s="72">
        <f t="shared" si="21"/>
        <v>44013</v>
      </c>
      <c r="B1328" s="107" t="s">
        <v>1651</v>
      </c>
      <c r="C1328">
        <v>1.29</v>
      </c>
    </row>
    <row r="1329" spans="1:3" x14ac:dyDescent="0.2">
      <c r="A1329" s="72">
        <f t="shared" si="21"/>
        <v>44013</v>
      </c>
      <c r="B1329" s="107" t="s">
        <v>1652</v>
      </c>
      <c r="C1329">
        <v>1.24</v>
      </c>
    </row>
    <row r="1330" spans="1:3" x14ac:dyDescent="0.2">
      <c r="A1330" s="72">
        <f t="shared" si="21"/>
        <v>44013</v>
      </c>
      <c r="B1330" s="107" t="s">
        <v>1653</v>
      </c>
      <c r="C1330">
        <v>1.23</v>
      </c>
    </row>
    <row r="1331" spans="1:3" x14ac:dyDescent="0.2">
      <c r="A1331" s="72">
        <f t="shared" si="21"/>
        <v>44013</v>
      </c>
      <c r="B1331" s="107" t="s">
        <v>1654</v>
      </c>
      <c r="C1331">
        <v>1.25</v>
      </c>
    </row>
    <row r="1332" spans="1:3" x14ac:dyDescent="0.2">
      <c r="A1332" s="72">
        <f t="shared" si="21"/>
        <v>44013</v>
      </c>
      <c r="B1332" s="107" t="s">
        <v>1655</v>
      </c>
      <c r="C1332">
        <v>1.22</v>
      </c>
    </row>
    <row r="1333" spans="1:3" x14ac:dyDescent="0.2">
      <c r="A1333" s="72">
        <f t="shared" si="21"/>
        <v>44013</v>
      </c>
      <c r="B1333" s="107" t="s">
        <v>1656</v>
      </c>
      <c r="C1333">
        <v>1.24</v>
      </c>
    </row>
    <row r="1334" spans="1:3" x14ac:dyDescent="0.2">
      <c r="A1334" s="72">
        <f t="shared" si="21"/>
        <v>44013</v>
      </c>
      <c r="B1334" s="107" t="s">
        <v>1657</v>
      </c>
      <c r="C1334">
        <v>1.2</v>
      </c>
    </row>
    <row r="1335" spans="1:3" x14ac:dyDescent="0.2">
      <c r="A1335" s="72">
        <f t="shared" si="21"/>
        <v>44013</v>
      </c>
      <c r="B1335" s="107" t="s">
        <v>1658</v>
      </c>
      <c r="C1335">
        <v>1.2</v>
      </c>
    </row>
    <row r="1336" spans="1:3" x14ac:dyDescent="0.2">
      <c r="A1336" s="72">
        <f t="shared" si="21"/>
        <v>44044</v>
      </c>
      <c r="B1336" s="107" t="s">
        <v>1659</v>
      </c>
      <c r="C1336">
        <v>1.23</v>
      </c>
    </row>
    <row r="1337" spans="1:3" x14ac:dyDescent="0.2">
      <c r="A1337" s="72">
        <f t="shared" si="21"/>
        <v>44044</v>
      </c>
      <c r="B1337" s="107" t="s">
        <v>1660</v>
      </c>
      <c r="C1337">
        <v>1.19</v>
      </c>
    </row>
    <row r="1338" spans="1:3" x14ac:dyDescent="0.2">
      <c r="A1338" s="72">
        <f t="shared" si="21"/>
        <v>44044</v>
      </c>
      <c r="B1338" s="107" t="s">
        <v>1661</v>
      </c>
      <c r="C1338">
        <v>1.22</v>
      </c>
    </row>
    <row r="1339" spans="1:3" x14ac:dyDescent="0.2">
      <c r="A1339" s="72">
        <f t="shared" si="21"/>
        <v>44044</v>
      </c>
      <c r="B1339" s="107" t="s">
        <v>1662</v>
      </c>
      <c r="C1339">
        <v>1.2</v>
      </c>
    </row>
    <row r="1340" spans="1:3" x14ac:dyDescent="0.2">
      <c r="A1340" s="72">
        <f t="shared" si="21"/>
        <v>44044</v>
      </c>
      <c r="B1340" s="107" t="s">
        <v>1663</v>
      </c>
      <c r="C1340">
        <v>1.23</v>
      </c>
    </row>
    <row r="1341" spans="1:3" x14ac:dyDescent="0.2">
      <c r="A1341" s="72">
        <f t="shared" si="21"/>
        <v>44044</v>
      </c>
      <c r="B1341" s="107" t="s">
        <v>1664</v>
      </c>
      <c r="C1341">
        <v>1.25</v>
      </c>
    </row>
    <row r="1342" spans="1:3" x14ac:dyDescent="0.2">
      <c r="A1342" s="72">
        <f t="shared" si="21"/>
        <v>44044</v>
      </c>
      <c r="B1342" s="107" t="s">
        <v>1665</v>
      </c>
      <c r="C1342">
        <v>1.32</v>
      </c>
    </row>
    <row r="1343" spans="1:3" x14ac:dyDescent="0.2">
      <c r="A1343" s="72">
        <f t="shared" si="21"/>
        <v>44044</v>
      </c>
      <c r="B1343" s="107" t="s">
        <v>1666</v>
      </c>
      <c r="C1343">
        <v>1.37</v>
      </c>
    </row>
    <row r="1344" spans="1:3" x14ac:dyDescent="0.2">
      <c r="A1344" s="72">
        <f t="shared" si="21"/>
        <v>44044</v>
      </c>
      <c r="B1344" s="107" t="s">
        <v>1667</v>
      </c>
      <c r="C1344">
        <v>1.42</v>
      </c>
    </row>
    <row r="1345" spans="1:3" x14ac:dyDescent="0.2">
      <c r="A1345" s="72">
        <f t="shared" si="21"/>
        <v>44044</v>
      </c>
      <c r="B1345" s="107" t="s">
        <v>1668</v>
      </c>
      <c r="C1345">
        <v>1.45</v>
      </c>
    </row>
    <row r="1346" spans="1:3" x14ac:dyDescent="0.2">
      <c r="A1346" s="72">
        <f t="shared" si="21"/>
        <v>44044</v>
      </c>
      <c r="B1346" s="107" t="s">
        <v>1669</v>
      </c>
      <c r="C1346">
        <v>1.43</v>
      </c>
    </row>
    <row r="1347" spans="1:3" x14ac:dyDescent="0.2">
      <c r="A1347" s="72">
        <f t="shared" si="21"/>
        <v>44044</v>
      </c>
      <c r="B1347" s="107" t="s">
        <v>1670</v>
      </c>
      <c r="C1347">
        <v>1.4</v>
      </c>
    </row>
    <row r="1348" spans="1:3" x14ac:dyDescent="0.2">
      <c r="A1348" s="72">
        <f t="shared" si="21"/>
        <v>44044</v>
      </c>
      <c r="B1348" s="107" t="s">
        <v>1671</v>
      </c>
      <c r="C1348">
        <v>1.42</v>
      </c>
    </row>
    <row r="1349" spans="1:3" x14ac:dyDescent="0.2">
      <c r="A1349" s="72">
        <f t="shared" si="21"/>
        <v>44044</v>
      </c>
      <c r="B1349" s="107" t="s">
        <v>1672</v>
      </c>
      <c r="C1349">
        <v>1.38</v>
      </c>
    </row>
    <row r="1350" spans="1:3" x14ac:dyDescent="0.2">
      <c r="A1350" s="72">
        <f t="shared" si="21"/>
        <v>44044</v>
      </c>
      <c r="B1350" s="107" t="s">
        <v>1673</v>
      </c>
      <c r="C1350">
        <v>1.35</v>
      </c>
    </row>
    <row r="1351" spans="1:3" x14ac:dyDescent="0.2">
      <c r="A1351" s="72">
        <f t="shared" si="21"/>
        <v>44044</v>
      </c>
      <c r="B1351" s="107" t="s">
        <v>1674</v>
      </c>
      <c r="C1351">
        <v>1.35</v>
      </c>
    </row>
    <row r="1352" spans="1:3" x14ac:dyDescent="0.2">
      <c r="A1352" s="72">
        <f t="shared" si="21"/>
        <v>44044</v>
      </c>
      <c r="B1352" s="107" t="s">
        <v>1675</v>
      </c>
      <c r="C1352">
        <v>1.39</v>
      </c>
    </row>
    <row r="1353" spans="1:3" x14ac:dyDescent="0.2">
      <c r="A1353" s="72">
        <f t="shared" si="21"/>
        <v>44044</v>
      </c>
      <c r="B1353" s="107" t="s">
        <v>1676</v>
      </c>
      <c r="C1353">
        <v>1.41</v>
      </c>
    </row>
    <row r="1354" spans="1:3" x14ac:dyDescent="0.2">
      <c r="A1354" s="72">
        <f t="shared" si="21"/>
        <v>44044</v>
      </c>
      <c r="B1354" s="107" t="s">
        <v>1677</v>
      </c>
      <c r="C1354">
        <v>1.5</v>
      </c>
    </row>
    <row r="1355" spans="1:3" x14ac:dyDescent="0.2">
      <c r="A1355" s="72">
        <f t="shared" si="21"/>
        <v>44044</v>
      </c>
      <c r="B1355" s="107" t="s">
        <v>1678</v>
      </c>
      <c r="C1355">
        <v>1.52</v>
      </c>
    </row>
    <row r="1356" spans="1:3" x14ac:dyDescent="0.2">
      <c r="A1356" s="72">
        <f t="shared" si="21"/>
        <v>44044</v>
      </c>
      <c r="B1356" s="107" t="s">
        <v>1679</v>
      </c>
      <c r="C1356">
        <v>1.49</v>
      </c>
    </row>
    <row r="1357" spans="1:3" x14ac:dyDescent="0.2">
      <c r="A1357" s="72">
        <f t="shared" si="21"/>
        <v>44075</v>
      </c>
      <c r="B1357" s="107" t="s">
        <v>1680</v>
      </c>
      <c r="C1357">
        <v>1.43</v>
      </c>
    </row>
    <row r="1358" spans="1:3" x14ac:dyDescent="0.2">
      <c r="A1358" s="72">
        <f t="shared" si="21"/>
        <v>44075</v>
      </c>
      <c r="B1358" s="107" t="s">
        <v>1681</v>
      </c>
      <c r="C1358">
        <v>1.38</v>
      </c>
    </row>
    <row r="1359" spans="1:3" x14ac:dyDescent="0.2">
      <c r="A1359" s="72">
        <f t="shared" si="21"/>
        <v>44075</v>
      </c>
      <c r="B1359" s="107" t="s">
        <v>1682</v>
      </c>
      <c r="C1359">
        <v>1.34</v>
      </c>
    </row>
    <row r="1360" spans="1:3" x14ac:dyDescent="0.2">
      <c r="A1360" s="72">
        <f t="shared" si="21"/>
        <v>44075</v>
      </c>
      <c r="B1360" s="107" t="s">
        <v>1683</v>
      </c>
      <c r="C1360">
        <v>1.46</v>
      </c>
    </row>
    <row r="1361" spans="1:3" x14ac:dyDescent="0.2">
      <c r="A1361" s="72">
        <f t="shared" si="21"/>
        <v>44075</v>
      </c>
      <c r="B1361" s="107" t="s">
        <v>1684</v>
      </c>
      <c r="C1361" t="s">
        <v>573</v>
      </c>
    </row>
    <row r="1362" spans="1:3" x14ac:dyDescent="0.2">
      <c r="A1362" s="72">
        <f t="shared" si="21"/>
        <v>44075</v>
      </c>
      <c r="B1362" s="107" t="s">
        <v>1685</v>
      </c>
      <c r="C1362">
        <v>1.43</v>
      </c>
    </row>
    <row r="1363" spans="1:3" x14ac:dyDescent="0.2">
      <c r="A1363" s="72">
        <f t="shared" si="21"/>
        <v>44075</v>
      </c>
      <c r="B1363" s="107" t="s">
        <v>1686</v>
      </c>
      <c r="C1363">
        <v>1.45</v>
      </c>
    </row>
    <row r="1364" spans="1:3" x14ac:dyDescent="0.2">
      <c r="A1364" s="72">
        <f t="shared" si="21"/>
        <v>44075</v>
      </c>
      <c r="B1364" s="107" t="s">
        <v>1687</v>
      </c>
      <c r="C1364">
        <v>1.43</v>
      </c>
    </row>
    <row r="1365" spans="1:3" x14ac:dyDescent="0.2">
      <c r="A1365" s="72">
        <f t="shared" si="21"/>
        <v>44075</v>
      </c>
      <c r="B1365" s="107" t="s">
        <v>1688</v>
      </c>
      <c r="C1365">
        <v>1.42</v>
      </c>
    </row>
    <row r="1366" spans="1:3" x14ac:dyDescent="0.2">
      <c r="A1366" s="72">
        <f t="shared" si="21"/>
        <v>44075</v>
      </c>
      <c r="B1366" s="107" t="s">
        <v>1689</v>
      </c>
      <c r="C1366">
        <v>1.42</v>
      </c>
    </row>
    <row r="1367" spans="1:3" x14ac:dyDescent="0.2">
      <c r="A1367" s="72">
        <f t="shared" si="21"/>
        <v>44075</v>
      </c>
      <c r="B1367" s="107" t="s">
        <v>1690</v>
      </c>
      <c r="C1367">
        <v>1.43</v>
      </c>
    </row>
    <row r="1368" spans="1:3" x14ac:dyDescent="0.2">
      <c r="A1368" s="72">
        <f t="shared" si="21"/>
        <v>44075</v>
      </c>
      <c r="B1368" s="107" t="s">
        <v>1691</v>
      </c>
      <c r="C1368">
        <v>1.45</v>
      </c>
    </row>
    <row r="1369" spans="1:3" x14ac:dyDescent="0.2">
      <c r="A1369" s="72">
        <f t="shared" si="21"/>
        <v>44075</v>
      </c>
      <c r="B1369" s="107" t="s">
        <v>1692</v>
      </c>
      <c r="C1369">
        <v>1.43</v>
      </c>
    </row>
    <row r="1370" spans="1:3" x14ac:dyDescent="0.2">
      <c r="A1370" s="72">
        <f t="shared" si="21"/>
        <v>44075</v>
      </c>
      <c r="B1370" s="107" t="s">
        <v>1693</v>
      </c>
      <c r="C1370">
        <v>1.45</v>
      </c>
    </row>
    <row r="1371" spans="1:3" x14ac:dyDescent="0.2">
      <c r="A1371" s="72">
        <f t="shared" si="21"/>
        <v>44075</v>
      </c>
      <c r="B1371" s="107">
        <v>44095</v>
      </c>
      <c r="C1371" s="122">
        <v>1.43</v>
      </c>
    </row>
    <row r="1372" spans="1:3" x14ac:dyDescent="0.2">
      <c r="A1372" s="72">
        <f t="shared" ref="A1372:A1378" si="22">DATE(YEAR(B1372),MONTH(B1372),1)</f>
        <v>44075</v>
      </c>
      <c r="B1372" s="107">
        <v>44096</v>
      </c>
      <c r="C1372" s="122">
        <v>1.42</v>
      </c>
    </row>
    <row r="1373" spans="1:3" x14ac:dyDescent="0.2">
      <c r="A1373" s="72">
        <f t="shared" si="22"/>
        <v>44075</v>
      </c>
      <c r="B1373" s="107">
        <v>44097</v>
      </c>
      <c r="C1373" s="122">
        <v>1.42</v>
      </c>
    </row>
    <row r="1374" spans="1:3" x14ac:dyDescent="0.2">
      <c r="A1374" s="72">
        <f t="shared" si="22"/>
        <v>44075</v>
      </c>
      <c r="B1374" s="107">
        <v>44098</v>
      </c>
      <c r="C1374" s="122">
        <v>1.4</v>
      </c>
    </row>
    <row r="1375" spans="1:3" x14ac:dyDescent="0.2">
      <c r="A1375" s="72">
        <f t="shared" si="22"/>
        <v>44075</v>
      </c>
      <c r="B1375" s="107">
        <v>44099</v>
      </c>
      <c r="C1375" s="122">
        <v>1.4</v>
      </c>
    </row>
    <row r="1376" spans="1:3" x14ac:dyDescent="0.2">
      <c r="A1376" s="72">
        <f t="shared" si="22"/>
        <v>44075</v>
      </c>
      <c r="B1376" s="107">
        <v>44102</v>
      </c>
      <c r="C1376" s="122">
        <v>1.42</v>
      </c>
    </row>
    <row r="1377" spans="1:3" x14ac:dyDescent="0.2">
      <c r="A1377" s="72">
        <f t="shared" si="22"/>
        <v>44075</v>
      </c>
      <c r="B1377" s="107">
        <v>44103</v>
      </c>
      <c r="C1377" s="122">
        <v>1.41</v>
      </c>
    </row>
    <row r="1378" spans="1:3" x14ac:dyDescent="0.2">
      <c r="A1378" s="72">
        <f t="shared" si="22"/>
        <v>44075</v>
      </c>
      <c r="B1378" s="107">
        <v>44104</v>
      </c>
      <c r="C1378" s="122">
        <v>1.46</v>
      </c>
    </row>
    <row r="1379" spans="1:3" x14ac:dyDescent="0.2">
      <c r="B1379" s="107"/>
    </row>
  </sheetData>
  <hyperlinks>
    <hyperlink ref="B1" r:id="rId1" display="http://www.federalreserve.gov/datadownload/Download.aspx?rel=H15&amp;series=b56abb6d9cc35f28ccf86b8a0188e948&amp;filetype=spreadsheetml&amp;label=include&amp;layout=seriescolumn&amp;from=07/01/2015&amp;to=04/30/2019" xr:uid="{00000000-0004-0000-0500-000000000000}"/>
  </hyperlinks>
  <pageMargins left="0.75" right="0.75" top="1" bottom="1" header="0.5" footer="0.5"/>
  <pageSetup orientation="portrait" verticalDpi="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ItemNumber xmlns="621b3311-adc9-44a7-af0e-36067350c19c" xsi:nil="true"/>
    <ItemId xmlns="621b3311-adc9-44a7-af0e-36067350c19c" xsi:nil="true"/>
    <ItemDate xmlns="621b3311-adc9-44a7-af0e-36067350c19c" xsi:nil="true"/>
    <Filename xmlns="621b3311-adc9-44a7-af0e-36067350c19c" xsi:nil="true"/>
    <ObjectId xmlns="621b3311-adc9-44a7-af0e-36067350c19c" xsi:nil="true"/>
    <TaxCatchAll xmlns="ddb5066c-6899-482b-9ea0-5145f9da9989" xsi:nil="true"/>
    <lcf76f155ced4ddcb4097134ff3c332f xmlns="f5536f26-5d7e-4d2b-a510-6667eeb1ad7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F62C1BAB7D1B4998D0BFFEC59B8AD2" ma:contentTypeVersion="25" ma:contentTypeDescription="Create a new document." ma:contentTypeScope="" ma:versionID="a29347074beb70bca29eaea2ad55900a">
  <xsd:schema xmlns:xsd="http://www.w3.org/2001/XMLSchema" xmlns:xs="http://www.w3.org/2001/XMLSchema" xmlns:p="http://schemas.microsoft.com/office/2006/metadata/properties" xmlns:ns1="http://schemas.microsoft.com/sharepoint/v3" xmlns:ns2="621b3311-adc9-44a7-af0e-36067350c19c" xmlns:ns3="99180bc4-2f7d-45e7-9e22-353907fb92c6" xmlns:ns4="f5536f26-5d7e-4d2b-a510-6667eeb1ad7c" xmlns:ns5="ddb5066c-6899-482b-9ea0-5145f9da9989" targetNamespace="http://schemas.microsoft.com/office/2006/metadata/properties" ma:root="true" ma:fieldsID="dd44e1d3607186ede97e4754c9758a79" ns1:_="" ns2:_="" ns3:_="" ns4:_="" ns5:_="">
    <xsd:import namespace="http://schemas.microsoft.com/sharepoint/v3"/>
    <xsd:import namespace="621b3311-adc9-44a7-af0e-36067350c19c"/>
    <xsd:import namespace="99180bc4-2f7d-45e7-9e22-353907fb92c6"/>
    <xsd:import namespace="f5536f26-5d7e-4d2b-a510-6667eeb1ad7c"/>
    <xsd:import namespace="ddb5066c-6899-482b-9ea0-5145f9da9989"/>
    <xsd:element name="properties">
      <xsd:complexType>
        <xsd:sequence>
          <xsd:element name="documentManagement">
            <xsd:complexType>
              <xsd:all>
                <xsd:element ref="ns2:ObjectId" minOccurs="0"/>
                <xsd:element ref="ns2:ItemId" minOccurs="0"/>
                <xsd:element ref="ns2:ItemNumber" minOccurs="0"/>
                <xsd:element ref="ns2:ItemDate" minOccurs="0"/>
                <xsd:element ref="ns2:Filename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lcf76f155ced4ddcb4097134ff3c332f" minOccurs="0"/>
                <xsd:element ref="ns5:TaxCatchAll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1b3311-adc9-44a7-af0e-36067350c19c" elementFormDefault="qualified">
    <xsd:import namespace="http://schemas.microsoft.com/office/2006/documentManagement/types"/>
    <xsd:import namespace="http://schemas.microsoft.com/office/infopath/2007/PartnerControls"/>
    <xsd:element name="ObjectId" ma:index="2" nillable="true" ma:displayName="ObjectId" ma:internalName="ObjectId">
      <xsd:simpleType>
        <xsd:restriction base="dms:Text">
          <xsd:maxLength value="255"/>
        </xsd:restriction>
      </xsd:simpleType>
    </xsd:element>
    <xsd:element name="ItemId" ma:index="3" nillable="true" ma:displayName="ItemId" ma:indexed="true" ma:internalName="ItemId">
      <xsd:simpleType>
        <xsd:restriction base="dms:Text">
          <xsd:maxLength value="255"/>
        </xsd:restriction>
      </xsd:simpleType>
    </xsd:element>
    <xsd:element name="ItemNumber" ma:index="4" nillable="true" ma:displayName="ItemNumber" ma:indexed="true" ma:internalName="ItemNumber">
      <xsd:simpleType>
        <xsd:restriction base="dms:Text">
          <xsd:maxLength value="255"/>
        </xsd:restriction>
      </xsd:simpleType>
    </xsd:element>
    <xsd:element name="ItemDate" ma:index="5" nillable="true" ma:displayName="ItemDate" ma:format="DateOnly" ma:indexed="true" ma:internalName="ItemDate">
      <xsd:simpleType>
        <xsd:restriction base="dms:DateTime"/>
      </xsd:simpleType>
    </xsd:element>
    <xsd:element name="Filename" ma:index="6" nillable="true" ma:displayName="Filename" ma:internalName="Filenam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180bc4-2f7d-45e7-9e22-353907fb92c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536f26-5d7e-4d2b-a510-6667eeb1ad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7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0" nillable="true" ma:displayName="MediaServiceAutoTags" ma:internalName="MediaServiceAutoTags" ma:readOnly="true">
      <xsd:simpleType>
        <xsd:restriction base="dms:Text"/>
      </xsd:simpleType>
    </xsd:element>
    <xsd:element name="MediaServiceOCR" ma:index="2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a2675d46-00a0-495e-b90c-e7abf5d36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b5066c-6899-482b-9ea0-5145f9da9989" elementFormDefault="qualified">
    <xsd:import namespace="http://schemas.microsoft.com/office/2006/documentManagement/types"/>
    <xsd:import namespace="http://schemas.microsoft.com/office/infopath/2007/PartnerControls"/>
    <xsd:element name="TaxCatchAll" ma:index="28" nillable="true" ma:displayName="Taxonomy Catch All Column" ma:hidden="true" ma:list="{a6e7e882-9704-4d77-9765-cf8fe4d68a88}" ma:internalName="TaxCatchAll" ma:showField="CatchAllData" ma:web="fe36f78b-f2f5-469e-9861-ee46cd4ffe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7E27D6-5590-4E9A-A2A3-8CA328E1FB09}">
  <ds:schemaRefs>
    <ds:schemaRef ds:uri="http://purl.org/dc/elements/1.1/"/>
    <ds:schemaRef ds:uri="99180bc4-2f7d-45e7-9e22-353907fb92c6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www.w3.org/XML/1998/namespace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7558938a-8a22-4524-afb0-58b165029303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9189B79-D872-4E3F-82BA-146C727CCD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EB7415-4D7A-4E6D-B952-7B448396ED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Cover Page</vt:lpstr>
      <vt:lpstr>FFR</vt:lpstr>
      <vt:lpstr>Data</vt:lpstr>
      <vt:lpstr>Fedfunds</vt:lpstr>
      <vt:lpstr>Daily Moodys Yields</vt:lpstr>
      <vt:lpstr>Treasury</vt:lpstr>
      <vt:lpstr>'Daily Moodys Yields'!Print_Area</vt:lpstr>
      <vt:lpstr>Data!Print_Area</vt:lpstr>
      <vt:lpstr>FFR!Print_Area</vt:lpstr>
      <vt:lpstr>'Daily Moodys Yields'!Print_Titles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Chang, Jung (Kevin)</dc:creator>
  <cp:lastModifiedBy>Horn, Taylor</cp:lastModifiedBy>
  <cp:lastPrinted>2019-12-04T15:30:49Z</cp:lastPrinted>
  <dcterms:created xsi:type="dcterms:W3CDTF">2017-03-28T20:19:38Z</dcterms:created>
  <dcterms:modified xsi:type="dcterms:W3CDTF">2020-10-29T16:17:25Z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{CF0CD4A3-336B-4151-9FDD-91B0F659C935}</vt:lpwstr>
  </property>
  <property fmtid="{D5CDD505-2E9C-101B-9397-08002B2CF9AE}" pid="3" name="ContentTypeId">
    <vt:lpwstr>0x01010017F62C1BAB7D1B4998D0BFFEC59B8AD2</vt:lpwstr>
  </property>
</Properties>
</file>